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85" windowHeight="11775" tabRatio="806" activeTab="0"/>
  </bookViews>
  <sheets>
    <sheet name="Minifo 2019-2020 (TF 6+6)" sheetId="1" r:id="rId1"/>
    <sheet name="CONTACTS" sheetId="2" r:id="rId2"/>
    <sheet name="Quelques règles" sheetId="3" r:id="rId3"/>
    <sheet name="Reports demandés" sheetId="4" r:id="rId4"/>
    <sheet name="Dates disponibles" sheetId="5" r:id="rId5"/>
    <sheet name="Palmarès" sheetId="6" r:id="rId6"/>
    <sheet name="Feuil7" sheetId="7" r:id="rId7"/>
    <sheet name="Feuil8" sheetId="8" r:id="rId8"/>
    <sheet name="Feuil9" sheetId="9" r:id="rId9"/>
  </sheets>
  <definedNames>
    <definedName name="_xlnm.Print_Area" localSheetId="0">'Minifo 2019-2020 (TF 6+6)'!$A$3:$AF$111</definedName>
  </definedNames>
  <calcPr fullCalcOnLoad="1"/>
</workbook>
</file>

<file path=xl/comments1.xml><?xml version="1.0" encoding="utf-8"?>
<comments xmlns="http://schemas.openxmlformats.org/spreadsheetml/2006/main">
  <authors>
    <author>VAN AFFELTERRE Didier</author>
  </authors>
  <commentList>
    <comment ref="V19" authorId="0">
      <text>
        <r>
          <rPr>
            <sz val="8"/>
            <rFont val="Tahoma"/>
            <family val="2"/>
          </rPr>
          <t>Demande de report par O.E.</t>
        </r>
        <r>
          <rPr>
            <sz val="9"/>
            <rFont val="Tahoma"/>
            <family val="2"/>
          </rPr>
          <t xml:space="preserve">
</t>
        </r>
      </text>
    </comment>
  </commentList>
</comments>
</file>

<file path=xl/sharedStrings.xml><?xml version="1.0" encoding="utf-8"?>
<sst xmlns="http://schemas.openxmlformats.org/spreadsheetml/2006/main" count="523" uniqueCount="312">
  <si>
    <t>GROUPE A</t>
  </si>
  <si>
    <t>GROUPE B</t>
  </si>
  <si>
    <t>ONSS</t>
  </si>
  <si>
    <t>Brux.-Env.(IBGE)</t>
  </si>
  <si>
    <t>VDAB</t>
  </si>
  <si>
    <t>O.E.</t>
  </si>
  <si>
    <t>PREMIER TOUR</t>
  </si>
  <si>
    <t>Dates</t>
  </si>
  <si>
    <t>Matches</t>
  </si>
  <si>
    <t>Sc.</t>
  </si>
  <si>
    <t>Salles</t>
  </si>
  <si>
    <t>A1a</t>
  </si>
  <si>
    <t>-</t>
  </si>
  <si>
    <t>La Roue</t>
  </si>
  <si>
    <t>B1a</t>
  </si>
  <si>
    <t>A1b</t>
  </si>
  <si>
    <t>B1b</t>
  </si>
  <si>
    <t>A2a</t>
  </si>
  <si>
    <t>B2a</t>
  </si>
  <si>
    <t>A2b</t>
  </si>
  <si>
    <t>A3a</t>
  </si>
  <si>
    <t>A3b</t>
  </si>
  <si>
    <t>B3b</t>
  </si>
  <si>
    <t>A4a</t>
  </si>
  <si>
    <t>B4a</t>
  </si>
  <si>
    <t>A4b</t>
  </si>
  <si>
    <t>B4b</t>
  </si>
  <si>
    <t>A5a</t>
  </si>
  <si>
    <t>B5a</t>
  </si>
  <si>
    <t>A5b</t>
  </si>
  <si>
    <t>B5b</t>
  </si>
  <si>
    <t>CLASSEMENT GROUPE A</t>
  </si>
  <si>
    <t>CLASSEMENT GROUPE B</t>
  </si>
  <si>
    <t>Équipes</t>
  </si>
  <si>
    <t>J</t>
  </si>
  <si>
    <t>G</t>
  </si>
  <si>
    <t>P</t>
  </si>
  <si>
    <t>N</t>
  </si>
  <si>
    <t>Gp</t>
  </si>
  <si>
    <t>Gc</t>
  </si>
  <si>
    <t>Av.</t>
  </si>
  <si>
    <t>PTS</t>
  </si>
  <si>
    <t>Pts-</t>
  </si>
  <si>
    <t>TOUR FINAL</t>
  </si>
  <si>
    <t>Classement par points* / points-* / confrontation directe* / victoires* / forfait (-)* / avérage*</t>
  </si>
  <si>
    <t>(*) dans le tour final uniquement</t>
  </si>
  <si>
    <t>CLASSEMENT FINAL</t>
  </si>
  <si>
    <r>
      <t>La Roue</t>
    </r>
    <r>
      <rPr>
        <sz val="8"/>
        <rFont val="Arial Narrow"/>
        <family val="2"/>
      </rPr>
      <t xml:space="preserve"> : dispon. de 12h20 à 13h20</t>
    </r>
  </si>
  <si>
    <t>Rue de la Roue 24 - 1000 Bruxelles</t>
  </si>
  <si>
    <r>
      <t>Vacances scolaires</t>
    </r>
    <r>
      <rPr>
        <b/>
        <sz val="11"/>
        <rFont val="Arial Narrow"/>
        <family val="2"/>
      </rPr>
      <t xml:space="preserve"> : </t>
    </r>
  </si>
  <si>
    <t>Version du</t>
  </si>
  <si>
    <t>Pour les coordonnées des équipes,</t>
  </si>
  <si>
    <t>Résultats à communiquer :</t>
  </si>
  <si>
    <t>ACTIRIS</t>
  </si>
  <si>
    <t>Patrick Renglet</t>
  </si>
  <si>
    <r>
      <t>02/505-14-0</t>
    </r>
    <r>
      <rPr>
        <sz val="8"/>
        <color indexed="8"/>
        <rFont val="Arial"/>
        <family val="2"/>
      </rPr>
      <t>3</t>
    </r>
  </si>
  <si>
    <t>prenglet@actiris.be</t>
  </si>
  <si>
    <t>Didier Van Affelterre</t>
  </si>
  <si>
    <t>02/505-78-55</t>
  </si>
  <si>
    <t>dvanaffelterre@actiris.be</t>
  </si>
  <si>
    <t>Equipes</t>
  </si>
  <si>
    <t>Responsables</t>
  </si>
  <si>
    <t>Tel / Fax / Gsm</t>
  </si>
  <si>
    <t>E-Mail</t>
  </si>
  <si>
    <t>Couleurs</t>
  </si>
  <si>
    <t>Christian Vannesche</t>
  </si>
  <si>
    <t>02/509.33.74 ou 0479/50.75.95</t>
  </si>
  <si>
    <t>christian.vannesche@onss.fgov.be</t>
  </si>
  <si>
    <t>Maillot Vert / short vert</t>
  </si>
  <si>
    <t>Nico Cock</t>
  </si>
  <si>
    <t>02/509.29.05</t>
  </si>
  <si>
    <t>nico.cock@onss.fgov.be</t>
  </si>
  <si>
    <t>02/505.14.03</t>
  </si>
  <si>
    <t>M.blanc / Short bleu</t>
  </si>
  <si>
    <t>O.E.   (Onroerenderfgoed)</t>
  </si>
  <si>
    <t>Bart Lippens</t>
  </si>
  <si>
    <t>Peter Putteman</t>
  </si>
  <si>
    <r>
      <t>Quelques points de règlement</t>
    </r>
    <r>
      <rPr>
        <b/>
        <sz val="11"/>
        <rFont val="Abadi MT Condensed Light"/>
        <family val="0"/>
      </rPr>
      <t xml:space="preserve"> :</t>
    </r>
  </si>
  <si>
    <t>En principe, les matches durent 2 x 25 minutes (mais restent modulables selon l'horaire)</t>
  </si>
  <si>
    <t>Pas de contacts autorisés</t>
  </si>
  <si>
    <t>D'une manière générale, la passe au gardien s'effectue comme en grand foot : donc venant du pied (ou de la jambe) d'un coéquipier, le gardien ne peut pas prendre le ballon en main.  Il peut cependant reprendre en main un ballon donné de la tête par un coéquipier .</t>
  </si>
  <si>
    <t>Tous les coups francs sont indirects</t>
  </si>
  <si>
    <t>Les rentrées en touche s'effectuent au pied</t>
  </si>
  <si>
    <t>Il n'y a pas de hors-jeu</t>
  </si>
  <si>
    <t>Les corners se jouent normalement (donc pas de "4 corners=pénalty")</t>
  </si>
  <si>
    <t>Les talonnades sont autorisées (sauf si le geste s'avère dangereux pour un adversaire)</t>
  </si>
  <si>
    <t>Jan Duerloo</t>
  </si>
  <si>
    <t>Jan.Duerloo@lv.vlaanderen.be</t>
  </si>
  <si>
    <t>02/552.75.77</t>
  </si>
  <si>
    <t>XXXXXXXXXX</t>
  </si>
  <si>
    <t>Dates impossibles</t>
  </si>
  <si>
    <t>Dates disponibles</t>
  </si>
  <si>
    <t>Ensuite, un forfait sera inévitable pour l'équipe ne pouvant s'aligner aux dates prévues.</t>
  </si>
  <si>
    <t>Par report, on entend bien évidemment tout ce qui n'est pas dû à un impondérable du genre grève des transports, salle indisponible…</t>
  </si>
  <si>
    <t>Dates Vac.Scol.</t>
  </si>
  <si>
    <t>Bxl-Environnement   (IBGE)</t>
  </si>
  <si>
    <t>Tél.:02/279.59.82</t>
  </si>
  <si>
    <t>Fax : 02/279.59.89</t>
  </si>
  <si>
    <t>Attention, La Roue, nouveaux n°</t>
  </si>
  <si>
    <t>Contact gardien de salle: 02/513.36.49</t>
  </si>
  <si>
    <t xml:space="preserve">  Responsable : Ch.Vandermoten : </t>
  </si>
  <si>
    <r>
      <t xml:space="preserve">Nous vous rappelons que, conformément à ce qui a été décidé en réunion, les demandes de report sont limités à </t>
    </r>
    <r>
      <rPr>
        <b/>
        <u val="single"/>
        <sz val="10"/>
        <color indexed="10"/>
        <rFont val="Trebuchet MS"/>
        <family val="2"/>
      </rPr>
      <t>UN REPORT</t>
    </r>
    <r>
      <rPr>
        <sz val="10"/>
        <rFont val="Trebuchet MS"/>
        <family val="2"/>
      </rPr>
      <t xml:space="preserve"> par équipe.</t>
    </r>
  </si>
  <si>
    <t xml:space="preserve"> voir onglet 'CONTACTS" ci-dessous</t>
  </si>
  <si>
    <t>Vacances Carnaval</t>
  </si>
  <si>
    <t>Vacances Toussaint</t>
  </si>
  <si>
    <t xml:space="preserve"> Kansport</t>
  </si>
  <si>
    <t xml:space="preserve"> ORBEM (T/Serv.)</t>
  </si>
  <si>
    <t xml:space="preserve"> ONSS</t>
  </si>
  <si>
    <t xml:space="preserve"> AC Etterbeek</t>
  </si>
  <si>
    <t xml:space="preserve"> GDRW</t>
  </si>
  <si>
    <t>Championnat</t>
  </si>
  <si>
    <t>Tournoi</t>
  </si>
  <si>
    <t>GDRW</t>
  </si>
  <si>
    <t>non disputé</t>
  </si>
  <si>
    <t xml:space="preserve"> T/Brussels (Actiris)</t>
  </si>
  <si>
    <t>Super-coupe</t>
  </si>
  <si>
    <t>PALMARÈS</t>
  </si>
  <si>
    <t>Kansport</t>
  </si>
  <si>
    <t>AC Etterbeek</t>
  </si>
  <si>
    <r>
      <t>Championnat</t>
    </r>
    <r>
      <rPr>
        <i/>
        <sz val="9"/>
        <rFont val="Trebuchet MS"/>
        <family val="2"/>
      </rPr>
      <t>:</t>
    </r>
  </si>
  <si>
    <r>
      <t>Depuis 2005</t>
    </r>
    <r>
      <rPr>
        <sz val="9"/>
        <rFont val="Trebuchet MS"/>
        <family val="2"/>
      </rPr>
      <t xml:space="preserve"> :</t>
    </r>
  </si>
  <si>
    <r>
      <t>Depuis 1996</t>
    </r>
    <r>
      <rPr>
        <sz val="9"/>
        <rFont val="Trebuchet MS"/>
        <family val="2"/>
      </rPr>
      <t xml:space="preserve"> :</t>
    </r>
  </si>
  <si>
    <r>
      <t>Tournoi</t>
    </r>
    <r>
      <rPr>
        <i/>
        <sz val="9"/>
        <rFont val="Trebuchet MS"/>
        <family val="2"/>
      </rPr>
      <t>:</t>
    </r>
  </si>
  <si>
    <r>
      <t>Depuis 2012</t>
    </r>
    <r>
      <rPr>
        <sz val="9"/>
        <rFont val="Trebuchet MS"/>
        <family val="2"/>
      </rPr>
      <t xml:space="preserve"> :</t>
    </r>
  </si>
  <si>
    <r>
      <t>Super-coupe</t>
    </r>
    <r>
      <rPr>
        <i/>
        <sz val="9"/>
        <rFont val="Trebuchet MS"/>
        <family val="2"/>
      </rPr>
      <t xml:space="preserve"> :</t>
    </r>
  </si>
  <si>
    <t>Avant 2005, seule la dernière journée du championnat se disputait en 'open'. Depuis 2005, le championnat se clôture en salle, et un tournoi proprement dit se dispute sur terrain gazonné dans la 2ème quinzaine de mai.</t>
  </si>
  <si>
    <t>Ronny Troch</t>
  </si>
  <si>
    <t>ronny.troch@lv.vlaanderen.be</t>
  </si>
  <si>
    <t>Jaune / Noir</t>
  </si>
  <si>
    <r>
      <t xml:space="preserve">Depuis 2012, une super-coupe oppose le vainqueur du championnat et le vainqueur du tournoi (la super-coupe va évidemment d'office à l'équipe ayant à la fois remporté le championnat </t>
    </r>
    <r>
      <rPr>
        <i/>
        <u val="single"/>
        <sz val="8"/>
        <rFont val="Times New Roman"/>
        <family val="1"/>
      </rPr>
      <t>et</t>
    </r>
    <r>
      <rPr>
        <i/>
        <sz val="8"/>
        <rFont val="Times New Roman"/>
        <family val="1"/>
      </rPr>
      <t xml:space="preserve"> le tournoi)</t>
    </r>
  </si>
  <si>
    <t>Pascal De Mulder</t>
  </si>
  <si>
    <t xml:space="preserve">Vacances Pâques      </t>
  </si>
  <si>
    <t>BRUX.-FORMATION</t>
  </si>
  <si>
    <t>BRUX-Formation</t>
  </si>
  <si>
    <t>Coordonnées de la salle</t>
  </si>
  <si>
    <r>
      <t>Tour final 1 - Equipes 1 à 6</t>
    </r>
    <r>
      <rPr>
        <i/>
        <sz val="10"/>
        <color indexed="9"/>
        <rFont val="Arial Narrow"/>
        <family val="2"/>
      </rPr>
      <t xml:space="preserve"> (3 premiers de chaque groupe)</t>
    </r>
  </si>
  <si>
    <t>AGRO-FOOT (ALV)</t>
  </si>
  <si>
    <t>ACTIRIS 1</t>
  </si>
  <si>
    <t>ACTIRIS 2</t>
  </si>
  <si>
    <t>xxxxxxxxx</t>
  </si>
  <si>
    <t>Playoff 1</t>
  </si>
  <si>
    <t>Playoff 2</t>
  </si>
  <si>
    <t>AGRO-FOOT (ex-ALV)</t>
  </si>
  <si>
    <t>Bruxelles Formation</t>
  </si>
  <si>
    <t>Bastien Manchon</t>
  </si>
  <si>
    <t>02/371.75.76 ou 0499.588.587</t>
  </si>
  <si>
    <t>b.manchon@bruxellesformation.be</t>
  </si>
  <si>
    <t>Philippe Mele</t>
  </si>
  <si>
    <t>0475/73.82.00</t>
  </si>
  <si>
    <t>p.mele@bruxellesformation.be</t>
  </si>
  <si>
    <t>Salle REMPART des Moines</t>
  </si>
  <si>
    <t>rue Rempart des Moines 101-103</t>
  </si>
  <si>
    <t>1000 Bruxelles</t>
  </si>
  <si>
    <t>B2b</t>
  </si>
  <si>
    <t>B3a</t>
  </si>
  <si>
    <t>nsteppe@actiris.be</t>
  </si>
  <si>
    <t>02/563.24.22</t>
  </si>
  <si>
    <t>02/563.21.13</t>
  </si>
  <si>
    <t>02/775 77 12 ou 0476/246.471</t>
  </si>
  <si>
    <t>cvandecasteele@actiris..be</t>
  </si>
  <si>
    <t>Nicolas Steppe</t>
  </si>
  <si>
    <t>Chistopher Vandecasteele</t>
  </si>
  <si>
    <t>Claudio Belgrado</t>
  </si>
  <si>
    <t>ACTIRIS (1)/TBrussels</t>
  </si>
  <si>
    <t>Bashkim Mustafa</t>
  </si>
  <si>
    <t>bmustafa@actiris.be</t>
  </si>
  <si>
    <t xml:space="preserve">Vacances Noël  </t>
  </si>
  <si>
    <t>BRUX.-PROPRETÉ</t>
  </si>
  <si>
    <r>
      <t xml:space="preserve">Tour final 2 - Equipes 7 à 12 </t>
    </r>
    <r>
      <rPr>
        <i/>
        <sz val="10"/>
        <color indexed="9"/>
        <rFont val="Arial Narrow"/>
        <family val="2"/>
      </rPr>
      <t>(4èmes, 5èmes et 6èmes de chaque groupe)</t>
    </r>
  </si>
  <si>
    <t>Brux.-Propreté</t>
  </si>
  <si>
    <t>N'oubliez pas de toujours prendre contact avec le responsable adverse la veille, ou au pire, le matin du match, afin de confirmer votre présence à la rencontre et éviter les déplacements inutiles</t>
  </si>
  <si>
    <t>A1c</t>
  </si>
  <si>
    <t>A2c</t>
  </si>
  <si>
    <t>A3c</t>
  </si>
  <si>
    <t>A4c</t>
  </si>
  <si>
    <t>A5c</t>
  </si>
  <si>
    <t>B1c</t>
  </si>
  <si>
    <t>B2c</t>
  </si>
  <si>
    <t>B3c</t>
  </si>
  <si>
    <t>B4c</t>
  </si>
  <si>
    <t>B5c</t>
  </si>
  <si>
    <r>
      <t>CLASSEMENT TOUR FINAL 1 - Equipes 1 à 6</t>
    </r>
    <r>
      <rPr>
        <i/>
        <sz val="10"/>
        <color indexed="9"/>
        <rFont val="Arial Narrow"/>
        <family val="2"/>
      </rPr>
      <t xml:space="preserve"> (3 premiers de chaque groupe)</t>
    </r>
  </si>
  <si>
    <r>
      <t xml:space="preserve">CLASSEMENT TOUR FINAL 2 - Equipes 7 à 12 </t>
    </r>
    <r>
      <rPr>
        <i/>
        <sz val="10"/>
        <color indexed="9"/>
        <rFont val="Arial Narrow"/>
        <family val="2"/>
      </rPr>
      <t>(4è, 5è et 6è de chaque groupe)</t>
    </r>
  </si>
  <si>
    <t>Les premiers de chaque groupe se verront attribuer 2 points de bonus en vue du TOUR FINAL 1, et les deuxièmes se verront attribuer 1 point.</t>
  </si>
  <si>
    <t>Les quatrièmes de chaque groupe se verront attribuer 2 points de bonus en vue du TOUR FINAL 2, et les cinquièmes se verront attribuer 1 point.</t>
  </si>
  <si>
    <t>F.W.B.</t>
  </si>
  <si>
    <t>Doubles dates occupées</t>
  </si>
  <si>
    <t>F.W.B</t>
  </si>
  <si>
    <t>Maillot noir /  short noir</t>
  </si>
  <si>
    <t>Roberto Impedovo</t>
  </si>
  <si>
    <t>02/413.24.71</t>
  </si>
  <si>
    <t>roberto.impedovo@cfwb.be</t>
  </si>
  <si>
    <t>Christophe Boon</t>
  </si>
  <si>
    <t>Christophe.Boon@arp-gan.be</t>
  </si>
  <si>
    <t>02/778.08.84</t>
  </si>
  <si>
    <t>Boulevard Leopold II, 44</t>
  </si>
  <si>
    <t>1080 Molenbeek</t>
  </si>
  <si>
    <t>02/505.77.81</t>
  </si>
  <si>
    <t>xavier.gautot@cfwb.be</t>
  </si>
  <si>
    <t>Xavier Gautot</t>
  </si>
  <si>
    <t>02/413.20.06</t>
  </si>
  <si>
    <t>Miguel Barro</t>
  </si>
  <si>
    <t>Miguel.BarroAltamirano@arp-gan.be</t>
  </si>
  <si>
    <t>Classement par points / points- / confrontation(s) directe(s) / victoires / forfait (-) / avérage</t>
  </si>
  <si>
    <t>Jorn Van Coillie</t>
  </si>
  <si>
    <t>jorn.vancoillie@vdab.be</t>
  </si>
  <si>
    <t>ACTIRIS 1/ORBEM (T/B)</t>
  </si>
  <si>
    <t>Nicky Debruyn</t>
  </si>
  <si>
    <t>nicky.debruyn@vdab.be</t>
  </si>
  <si>
    <t>Fabrice Bieylieng</t>
  </si>
  <si>
    <t>fabrice.bieylieng@vdab.be</t>
  </si>
  <si>
    <t>Daan Dedrie</t>
  </si>
  <si>
    <t>daan.dedrie@vdab.be</t>
  </si>
  <si>
    <t>02/506.21.49</t>
  </si>
  <si>
    <t>F.W-B.</t>
  </si>
  <si>
    <t>BRUXELLES-ENVIR.</t>
  </si>
  <si>
    <t>ONE</t>
  </si>
  <si>
    <t>O.N.E.</t>
  </si>
  <si>
    <t xml:space="preserve"> BC Brux.(ONEM)</t>
  </si>
  <si>
    <t>BC Brux.(ONEM)</t>
  </si>
  <si>
    <t>non jouée</t>
  </si>
  <si>
    <t>ACTIRIS/ACTIRIS 1</t>
  </si>
  <si>
    <t>FWB-ONE</t>
  </si>
  <si>
    <t>Salle de la FWB-ONE</t>
  </si>
  <si>
    <t>Salle uniq. FWB-ONE</t>
  </si>
  <si>
    <t>La Roue / FWB-ONE</t>
  </si>
  <si>
    <t>Kalidou Sarr</t>
  </si>
  <si>
    <t>02/542.15.70</t>
  </si>
  <si>
    <t>Kalidou.Sarr@one.be</t>
  </si>
  <si>
    <t>Bleu/Noir</t>
  </si>
  <si>
    <t>Maillot blanc / Short noir</t>
  </si>
  <si>
    <t>Maillot bleu clair/bleu foncé</t>
  </si>
  <si>
    <t>Maillot jaune-orange / Short bleu</t>
  </si>
  <si>
    <t>02/553.18.34 ou 0476/22.60.81</t>
  </si>
  <si>
    <t>bart.lippens@vlaanderen.be</t>
  </si>
  <si>
    <t>peter.putteman@vlaanderen.be</t>
  </si>
  <si>
    <t>Florian De Luca</t>
  </si>
  <si>
    <t>02/413.26.44</t>
  </si>
  <si>
    <t>florian.deluca@cfwb.be</t>
  </si>
  <si>
    <t>A1</t>
  </si>
  <si>
    <t>A2</t>
  </si>
  <si>
    <t>A3</t>
  </si>
  <si>
    <t>A4</t>
  </si>
  <si>
    <t>A5</t>
  </si>
  <si>
    <t>A6</t>
  </si>
  <si>
    <t>A7</t>
  </si>
  <si>
    <t>A8</t>
  </si>
  <si>
    <t>A9</t>
  </si>
  <si>
    <t>A10</t>
  </si>
  <si>
    <t>A11</t>
  </si>
  <si>
    <t>A12</t>
  </si>
  <si>
    <t>A13</t>
  </si>
  <si>
    <t>A14</t>
  </si>
  <si>
    <t>A15</t>
  </si>
  <si>
    <t>B1</t>
  </si>
  <si>
    <t>B2</t>
  </si>
  <si>
    <t>B3</t>
  </si>
  <si>
    <t>B4</t>
  </si>
  <si>
    <t>B5</t>
  </si>
  <si>
    <t>B6</t>
  </si>
  <si>
    <t>B7</t>
  </si>
  <si>
    <t>B8</t>
  </si>
  <si>
    <t>B9</t>
  </si>
  <si>
    <t>B10</t>
  </si>
  <si>
    <t>B11</t>
  </si>
  <si>
    <t>B12</t>
  </si>
  <si>
    <t>B13</t>
  </si>
  <si>
    <t>B14</t>
  </si>
  <si>
    <t>B15</t>
  </si>
  <si>
    <t>Proposition</t>
  </si>
  <si>
    <t>PO1/PO2</t>
  </si>
  <si>
    <t>Maillot bleu clair / Short bleu marine</t>
  </si>
  <si>
    <r>
      <t xml:space="preserve">CALENDRIER 2019-2020  </t>
    </r>
    <r>
      <rPr>
        <b/>
        <i/>
        <sz val="18"/>
        <color indexed="9"/>
        <rFont val="Arial Narrow"/>
        <family val="2"/>
      </rPr>
      <t>( 2 groupes de 6 équipes + Tour final )</t>
    </r>
  </si>
  <si>
    <t>OCTOBRE 2019</t>
  </si>
  <si>
    <t>SLRB</t>
  </si>
  <si>
    <r>
      <t>Toussaint</t>
    </r>
    <r>
      <rPr>
        <sz val="9"/>
        <rFont val="Arial Narrow"/>
        <family val="2"/>
      </rPr>
      <t xml:space="preserve"> :  lun. 28/10/19  au ven.01/11/19</t>
    </r>
  </si>
  <si>
    <r>
      <t>Noël</t>
    </r>
    <r>
      <rPr>
        <sz val="9"/>
        <rFont val="Arial Narrow"/>
        <family val="2"/>
      </rPr>
      <t xml:space="preserve"> :  lun.23/12/19 au ven.03/01/20</t>
    </r>
  </si>
  <si>
    <r>
      <t>Carnaval</t>
    </r>
    <r>
      <rPr>
        <sz val="9"/>
        <rFont val="Arial Narrow"/>
        <family val="2"/>
      </rPr>
      <t xml:space="preserve"> : lun.24/02/20 au ven.28/02/20</t>
    </r>
  </si>
  <si>
    <r>
      <t>Ascension</t>
    </r>
    <r>
      <rPr>
        <sz val="9"/>
        <rFont val="Arial Narrow"/>
        <family val="2"/>
      </rPr>
      <t xml:space="preserve"> : jeu 21/05/2020</t>
    </r>
  </si>
  <si>
    <r>
      <t>L.de Pentecôte</t>
    </r>
    <r>
      <rPr>
        <sz val="9"/>
        <rFont val="Arial Narrow"/>
        <family val="2"/>
      </rPr>
      <t xml:space="preserve"> : lun 01/06/2020</t>
    </r>
  </si>
  <si>
    <r>
      <t>Pâques</t>
    </r>
    <r>
      <rPr>
        <sz val="9"/>
        <rFont val="Arial Narrow"/>
        <family val="2"/>
      </rPr>
      <t xml:space="preserve"> : lun.06/04/20 au ven.17/04/20</t>
    </r>
  </si>
  <si>
    <t>NOVEMBRE 2019</t>
  </si>
  <si>
    <t>DÉCEMBRE 2019</t>
  </si>
  <si>
    <t>Geoffrey Robert</t>
  </si>
  <si>
    <t>02/432.88.45</t>
  </si>
  <si>
    <t>Geoffrey.Robert@one.be</t>
  </si>
  <si>
    <t>Besim Sorlija</t>
  </si>
  <si>
    <t>bsorlija@slrb.brussels</t>
  </si>
  <si>
    <t>02/600.10.71 ou 0488.871.515</t>
  </si>
  <si>
    <t>Jonathan Verbustel</t>
  </si>
  <si>
    <t>02/371.76.09</t>
  </si>
  <si>
    <t>j.verbustel@bruxellesformation.be</t>
  </si>
  <si>
    <t>Nicolas Breuls</t>
  </si>
  <si>
    <t>02/435.48.01 ou 0484.96.18.48</t>
  </si>
  <si>
    <t>nbreuls@environnement.brussels</t>
  </si>
  <si>
    <t>Maillot noir / Short noir</t>
  </si>
  <si>
    <t>pdemulder@environnement.brussels</t>
  </si>
  <si>
    <t>cbelgrado@environnement.brussels</t>
  </si>
  <si>
    <t>02/563.43.23</t>
  </si>
  <si>
    <t>02/778.09.74</t>
  </si>
  <si>
    <t>Maillot bleu/short noir</t>
  </si>
  <si>
    <t>18-1</t>
  </si>
  <si>
    <t>2-7</t>
  </si>
  <si>
    <t>1-7</t>
  </si>
  <si>
    <t>R</t>
  </si>
  <si>
    <t>4-5</t>
  </si>
  <si>
    <t>8-4</t>
  </si>
  <si>
    <t>Dates occupées (F)</t>
  </si>
  <si>
    <t>Dates occupées (H)</t>
  </si>
  <si>
    <t>1-9</t>
  </si>
  <si>
    <t>9-1</t>
  </si>
  <si>
    <t>5-9</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</si>
</sst>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ddd\ dd/mm/yy"/>
    <numFmt numFmtId="197" formatCode="&quot;Vrai&quot;;&quot;Vrai&quot;;&quot;Faux&quot;"/>
    <numFmt numFmtId="198" formatCode="&quot;Actif&quot;;&quot;Actif&quot;;&quot;Inactif&quot;"/>
    <numFmt numFmtId="199" formatCode="ddd\ dd\ mmm"/>
    <numFmt numFmtId="200" formatCode="mmm\-yyyy"/>
    <numFmt numFmtId="201" formatCode="[$-80C]dddd\ d\ mmmm\ yyyy"/>
    <numFmt numFmtId="202" formatCode="[$-80C]dddd\ d\ mmmm\ yy"/>
    <numFmt numFmtId="203" formatCode="[$€-2]\ #,##0.00_);[Red]\([$€-2]\ #,##0.00\)"/>
  </numFmts>
  <fonts count="106">
    <font>
      <sz val="9"/>
      <name val="Trebuchet MS"/>
      <family val="0"/>
    </font>
    <font>
      <sz val="10"/>
      <name val="Arial Narrow"/>
      <family val="2"/>
    </font>
    <font>
      <i/>
      <sz val="10"/>
      <name val="Arial Narrow"/>
      <family val="2"/>
    </font>
    <font>
      <b/>
      <sz val="18"/>
      <color indexed="9"/>
      <name val="Arial Narrow"/>
      <family val="2"/>
    </font>
    <font>
      <b/>
      <i/>
      <sz val="18"/>
      <color indexed="9"/>
      <name val="Arial Narrow"/>
      <family val="2"/>
    </font>
    <font>
      <b/>
      <sz val="10"/>
      <name val="Arial Narrow"/>
      <family val="2"/>
    </font>
    <font>
      <b/>
      <sz val="10"/>
      <color indexed="8"/>
      <name val="Arial Narrow"/>
      <family val="2"/>
    </font>
    <font>
      <i/>
      <sz val="20"/>
      <name val="Arial Narrow"/>
      <family val="2"/>
    </font>
    <font>
      <i/>
      <sz val="8"/>
      <name val="Arial Narrow"/>
      <family val="2"/>
    </font>
    <font>
      <sz val="8"/>
      <name val="Arial"/>
      <family val="2"/>
    </font>
    <font>
      <sz val="9"/>
      <name val="Arial Narrow"/>
      <family val="2"/>
    </font>
    <font>
      <b/>
      <sz val="10"/>
      <color indexed="10"/>
      <name val="Arial Narrow"/>
      <family val="2"/>
    </font>
    <font>
      <b/>
      <u val="single"/>
      <sz val="10"/>
      <name val="Arial Narrow"/>
      <family val="2"/>
    </font>
    <font>
      <b/>
      <sz val="10"/>
      <color indexed="9"/>
      <name val="Arial Narrow"/>
      <family val="2"/>
    </font>
    <font>
      <sz val="10"/>
      <color indexed="9"/>
      <name val="Arial Narrow"/>
      <family val="2"/>
    </font>
    <font>
      <sz val="8"/>
      <name val="Arial Narrow"/>
      <family val="2"/>
    </font>
    <font>
      <sz val="8"/>
      <color indexed="9"/>
      <name val="Arial Narrow"/>
      <family val="2"/>
    </font>
    <font>
      <b/>
      <sz val="12"/>
      <name val="Arial Narrow"/>
      <family val="2"/>
    </font>
    <font>
      <b/>
      <sz val="8"/>
      <color indexed="9"/>
      <name val="Arial Narrow"/>
      <family val="2"/>
    </font>
    <font>
      <i/>
      <sz val="9"/>
      <name val="Arial Narrow"/>
      <family val="2"/>
    </font>
    <font>
      <b/>
      <u val="single"/>
      <sz val="8"/>
      <name val="Arial Narrow"/>
      <family val="2"/>
    </font>
    <font>
      <b/>
      <sz val="8"/>
      <name val="Arial Narrow"/>
      <family val="2"/>
    </font>
    <font>
      <b/>
      <u val="single"/>
      <sz val="11"/>
      <name val="Arial Narrow"/>
      <family val="2"/>
    </font>
    <font>
      <b/>
      <sz val="11"/>
      <name val="Arial Narrow"/>
      <family val="2"/>
    </font>
    <font>
      <u val="single"/>
      <sz val="9"/>
      <name val="Arial Narrow"/>
      <family val="2"/>
    </font>
    <font>
      <b/>
      <i/>
      <sz val="8"/>
      <name val="Arial Narrow"/>
      <family val="2"/>
    </font>
    <font>
      <sz val="8"/>
      <color indexed="12"/>
      <name val="Arial Narrow"/>
      <family val="2"/>
    </font>
    <font>
      <u val="single"/>
      <sz val="9"/>
      <color indexed="12"/>
      <name val="Arial"/>
      <family val="2"/>
    </font>
    <font>
      <sz val="18"/>
      <name val="Arial Narrow"/>
      <family val="2"/>
    </font>
    <font>
      <b/>
      <sz val="18"/>
      <name val="Arial Narrow"/>
      <family val="2"/>
    </font>
    <font>
      <sz val="8"/>
      <color indexed="12"/>
      <name val="Arial"/>
      <family val="2"/>
    </font>
    <font>
      <sz val="8"/>
      <name val="Trebuchet MS"/>
      <family val="2"/>
    </font>
    <font>
      <b/>
      <i/>
      <sz val="11"/>
      <name val="Arial Narrow"/>
      <family val="2"/>
    </font>
    <font>
      <b/>
      <sz val="8"/>
      <name val="Arial"/>
      <family val="2"/>
    </font>
    <font>
      <sz val="8"/>
      <color indexed="8"/>
      <name val="Arial"/>
      <family val="2"/>
    </font>
    <font>
      <sz val="10"/>
      <name val="Arial"/>
      <family val="2"/>
    </font>
    <font>
      <sz val="11"/>
      <name val="Abadi MT Condensed Light"/>
      <family val="2"/>
    </font>
    <font>
      <b/>
      <u val="single"/>
      <sz val="11"/>
      <name val="Abadi MT Condensed Light"/>
      <family val="0"/>
    </font>
    <font>
      <b/>
      <sz val="11"/>
      <name val="Abadi MT Condensed Light"/>
      <family val="0"/>
    </font>
    <font>
      <u val="single"/>
      <sz val="9"/>
      <color indexed="36"/>
      <name val="Trebuchet MS"/>
      <family val="2"/>
    </font>
    <font>
      <b/>
      <sz val="10"/>
      <color indexed="8"/>
      <name val="Trebuchet MS"/>
      <family val="2"/>
    </font>
    <font>
      <b/>
      <sz val="10"/>
      <name val="Trebuchet MS"/>
      <family val="2"/>
    </font>
    <font>
      <sz val="10"/>
      <name val="Trebuchet MS"/>
      <family val="2"/>
    </font>
    <font>
      <sz val="8"/>
      <color indexed="9"/>
      <name val="Trebuchet MS"/>
      <family val="2"/>
    </font>
    <font>
      <b/>
      <sz val="8"/>
      <name val="Trebuchet MS"/>
      <family val="2"/>
    </font>
    <font>
      <i/>
      <sz val="8"/>
      <name val="Arial"/>
      <family val="2"/>
    </font>
    <font>
      <i/>
      <sz val="9"/>
      <name val="Trebuchet MS"/>
      <family val="2"/>
    </font>
    <font>
      <b/>
      <sz val="9"/>
      <name val="Trebuchet MS"/>
      <family val="2"/>
    </font>
    <font>
      <b/>
      <sz val="10"/>
      <color indexed="9"/>
      <name val="Trebuchet MS"/>
      <family val="2"/>
    </font>
    <font>
      <i/>
      <u val="single"/>
      <sz val="8"/>
      <name val="Arial Narrow"/>
      <family val="2"/>
    </font>
    <font>
      <b/>
      <u val="single"/>
      <sz val="10"/>
      <color indexed="10"/>
      <name val="Trebuchet MS"/>
      <family val="2"/>
    </font>
    <font>
      <b/>
      <sz val="11"/>
      <color indexed="9"/>
      <name val="Arial Narrow"/>
      <family val="2"/>
    </font>
    <font>
      <b/>
      <u val="single"/>
      <sz val="10"/>
      <color indexed="10"/>
      <name val="Arial Narrow"/>
      <family val="2"/>
    </font>
    <font>
      <i/>
      <sz val="10"/>
      <color indexed="9"/>
      <name val="Arial Narrow"/>
      <family val="2"/>
    </font>
    <font>
      <sz val="10"/>
      <color indexed="16"/>
      <name val="Arial Narrow"/>
      <family val="2"/>
    </font>
    <font>
      <b/>
      <sz val="11"/>
      <color indexed="16"/>
      <name val="Arial Narrow"/>
      <family val="2"/>
    </font>
    <font>
      <i/>
      <sz val="8"/>
      <name val="Times New Roman"/>
      <family val="1"/>
    </font>
    <font>
      <b/>
      <sz val="16"/>
      <color indexed="9"/>
      <name val="Trebuchet MS"/>
      <family val="2"/>
    </font>
    <font>
      <u val="single"/>
      <sz val="9"/>
      <name val="Trebuchet MS"/>
      <family val="2"/>
    </font>
    <font>
      <i/>
      <u val="single"/>
      <sz val="9"/>
      <name val="Trebuchet MS"/>
      <family val="2"/>
    </font>
    <font>
      <b/>
      <i/>
      <sz val="10"/>
      <color indexed="10"/>
      <name val="Arial Narrow"/>
      <family val="2"/>
    </font>
    <font>
      <i/>
      <u val="single"/>
      <sz val="8"/>
      <name val="Times New Roman"/>
      <family val="1"/>
    </font>
    <font>
      <b/>
      <sz val="24"/>
      <name val="Andale Mono"/>
      <family val="0"/>
    </font>
    <font>
      <u val="single"/>
      <sz val="10"/>
      <name val="Arial Narrow"/>
      <family val="2"/>
    </font>
    <font>
      <sz val="18"/>
      <name val="Trebuchet MS"/>
      <family val="2"/>
    </font>
    <font>
      <b/>
      <sz val="9"/>
      <name val="Arial Narrow"/>
      <family val="2"/>
    </font>
    <font>
      <sz val="9"/>
      <name val="Arial"/>
      <family val="2"/>
    </font>
    <font>
      <sz val="9"/>
      <name val="Tahoma"/>
      <family val="2"/>
    </font>
    <font>
      <sz val="8"/>
      <name val="Tahoma"/>
      <family val="2"/>
    </font>
    <font>
      <sz val="14"/>
      <color indexed="8"/>
      <name val="Calibri"/>
      <family val="2"/>
    </font>
    <font>
      <sz val="14"/>
      <color indexed="9"/>
      <name val="Calibri"/>
      <family val="2"/>
    </font>
    <font>
      <sz val="14"/>
      <color indexed="10"/>
      <name val="Calibri"/>
      <family val="2"/>
    </font>
    <font>
      <b/>
      <sz val="14"/>
      <color indexed="52"/>
      <name val="Calibri"/>
      <family val="2"/>
    </font>
    <font>
      <sz val="14"/>
      <color indexed="52"/>
      <name val="Calibri"/>
      <family val="2"/>
    </font>
    <font>
      <sz val="14"/>
      <color indexed="62"/>
      <name val="Calibri"/>
      <family val="2"/>
    </font>
    <font>
      <sz val="14"/>
      <color indexed="14"/>
      <name val="Calibri"/>
      <family val="2"/>
    </font>
    <font>
      <sz val="14"/>
      <color indexed="60"/>
      <name val="Calibri"/>
      <family val="2"/>
    </font>
    <font>
      <sz val="14"/>
      <color indexed="17"/>
      <name val="Calibri"/>
      <family val="2"/>
    </font>
    <font>
      <b/>
      <sz val="14"/>
      <color indexed="63"/>
      <name val="Calibri"/>
      <family val="2"/>
    </font>
    <font>
      <i/>
      <sz val="14"/>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color indexed="8"/>
      <name val="Calibri"/>
      <family val="2"/>
    </font>
    <font>
      <b/>
      <sz val="14"/>
      <color indexed="9"/>
      <name val="Calibri"/>
      <family val="2"/>
    </font>
    <font>
      <b/>
      <sz val="9"/>
      <color indexed="9"/>
      <name val="Trebuchet MS"/>
      <family val="2"/>
    </font>
    <font>
      <sz val="14"/>
      <color theme="1"/>
      <name val="Calibri"/>
      <family val="2"/>
    </font>
    <font>
      <sz val="14"/>
      <color theme="0"/>
      <name val="Calibri"/>
      <family val="2"/>
    </font>
    <font>
      <sz val="14"/>
      <color rgb="FFFF0000"/>
      <name val="Calibri"/>
      <family val="2"/>
    </font>
    <font>
      <b/>
      <sz val="14"/>
      <color rgb="FFFA7D00"/>
      <name val="Calibri"/>
      <family val="2"/>
    </font>
    <font>
      <sz val="14"/>
      <color rgb="FFFA7D00"/>
      <name val="Calibri"/>
      <family val="2"/>
    </font>
    <font>
      <sz val="14"/>
      <color rgb="FF3F3F76"/>
      <name val="Calibri"/>
      <family val="2"/>
    </font>
    <font>
      <sz val="14"/>
      <color rgb="FF9C0006"/>
      <name val="Calibri"/>
      <family val="2"/>
    </font>
    <font>
      <sz val="14"/>
      <color rgb="FF9C6500"/>
      <name val="Calibri"/>
      <family val="2"/>
    </font>
    <font>
      <sz val="14"/>
      <color rgb="FF006100"/>
      <name val="Calibri"/>
      <family val="2"/>
    </font>
    <font>
      <b/>
      <sz val="14"/>
      <color rgb="FF3F3F3F"/>
      <name val="Calibri"/>
      <family val="2"/>
    </font>
    <font>
      <i/>
      <sz val="14"/>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sz val="8"/>
      <color theme="0"/>
      <name val="Trebuchet MS"/>
      <family val="2"/>
    </font>
    <font>
      <b/>
      <sz val="9"/>
      <color theme="0"/>
      <name val="Trebuchet MS"/>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60"/>
        <bgColor indexed="64"/>
      </patternFill>
    </fill>
    <fill>
      <patternFill patternType="solid">
        <fgColor indexed="49"/>
        <bgColor indexed="64"/>
      </patternFill>
    </fill>
    <fill>
      <patternFill patternType="solid">
        <fgColor indexed="17"/>
        <bgColor indexed="64"/>
      </patternFill>
    </fill>
    <fill>
      <patternFill patternType="solid">
        <fgColor indexed="50"/>
        <bgColor indexed="64"/>
      </patternFill>
    </fill>
    <fill>
      <patternFill patternType="solid">
        <fgColor indexed="44"/>
        <bgColor indexed="64"/>
      </patternFill>
    </fill>
    <fill>
      <patternFill patternType="solid">
        <fgColor indexed="46"/>
        <bgColor indexed="64"/>
      </patternFill>
    </fill>
    <fill>
      <patternFill patternType="solid">
        <fgColor indexed="40"/>
        <bgColor indexed="64"/>
      </patternFill>
    </fill>
    <fill>
      <patternFill patternType="solid">
        <fgColor indexed="57"/>
        <bgColor indexed="64"/>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rgb="FFFF0000"/>
        <bgColor indexed="64"/>
      </patternFill>
    </fill>
    <fill>
      <patternFill patternType="solid">
        <fgColor theme="3" tint="0.5999900102615356"/>
        <bgColor indexed="64"/>
      </patternFill>
    </fill>
    <fill>
      <patternFill patternType="solid">
        <fgColor indexed="10"/>
        <bgColor indexed="64"/>
      </patternFill>
    </fill>
    <fill>
      <patternFill patternType="solid">
        <fgColor theme="0"/>
        <bgColor indexed="64"/>
      </patternFill>
    </fill>
    <fill>
      <patternFill patternType="solid">
        <fgColor theme="3" tint="0.39998000860214233"/>
        <bgColor indexed="64"/>
      </patternFill>
    </fill>
    <fill>
      <patternFill patternType="solid">
        <fgColor rgb="FFFF6600"/>
        <bgColor indexed="64"/>
      </patternFill>
    </fill>
    <fill>
      <gradientFill degree="90">
        <stop position="0">
          <color rgb="FFFFC000"/>
        </stop>
        <stop position="1">
          <color theme="4"/>
        </stop>
      </gradientFill>
    </fill>
    <fill>
      <patternFill patternType="solid">
        <fgColor rgb="FFFFC000"/>
        <bgColor indexed="64"/>
      </patternFill>
    </fill>
    <fill>
      <patternFill patternType="solid">
        <fgColor theme="0" tint="-0.24997000396251678"/>
        <bgColor indexed="64"/>
      </patternFill>
    </fill>
    <fill>
      <patternFill patternType="solid">
        <fgColor rgb="FFCC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0" fontId="0" fillId="27" borderId="3" applyNumberFormat="0" applyFont="0" applyAlignment="0" applyProtection="0"/>
    <xf numFmtId="0" fontId="92" fillId="28" borderId="1" applyNumberFormat="0" applyAlignment="0" applyProtection="0"/>
    <xf numFmtId="0" fontId="93" fillId="29" borderId="0" applyNumberFormat="0" applyBorder="0" applyAlignment="0" applyProtection="0"/>
    <xf numFmtId="0" fontId="27"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0" borderId="0" applyNumberFormat="0" applyBorder="0" applyAlignment="0" applyProtection="0"/>
    <xf numFmtId="9" fontId="0" fillId="0" borderId="0" applyFont="0" applyFill="0" applyBorder="0" applyAlignment="0" applyProtection="0"/>
    <xf numFmtId="0" fontId="95" fillId="31" borderId="0" applyNumberFormat="0" applyBorder="0" applyAlignment="0" applyProtection="0"/>
    <xf numFmtId="0" fontId="96" fillId="26"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400">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1" fillId="33" borderId="0" xfId="0" applyFont="1" applyFill="1" applyBorder="1" applyAlignment="1">
      <alignment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1" fillId="0" borderId="0" xfId="0" applyFont="1" applyAlignment="1">
      <alignment horizontal="right" vertical="center"/>
    </xf>
    <xf numFmtId="0" fontId="8"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center" vertical="center"/>
    </xf>
    <xf numFmtId="0" fontId="5" fillId="34" borderId="12" xfId="0" applyFont="1" applyFill="1" applyBorder="1" applyAlignment="1">
      <alignment horizontal="left" vertical="center"/>
    </xf>
    <xf numFmtId="0" fontId="1" fillId="34" borderId="13" xfId="0" applyFont="1" applyFill="1" applyBorder="1" applyAlignment="1">
      <alignment vertical="center"/>
    </xf>
    <xf numFmtId="0" fontId="5" fillId="34" borderId="14" xfId="0" applyFont="1" applyFill="1" applyBorder="1" applyAlignment="1">
      <alignment horizontal="center" vertical="center"/>
    </xf>
    <xf numFmtId="0" fontId="5" fillId="34" borderId="14" xfId="0" applyFont="1" applyFill="1" applyBorder="1" applyAlignment="1">
      <alignment horizontal="right" vertical="center"/>
    </xf>
    <xf numFmtId="0" fontId="5" fillId="34" borderId="15" xfId="0" applyFont="1" applyFill="1" applyBorder="1" applyAlignment="1">
      <alignment horizontal="center" vertical="center"/>
    </xf>
    <xf numFmtId="0" fontId="5" fillId="35" borderId="16" xfId="0" applyFont="1" applyFill="1" applyBorder="1" applyAlignment="1">
      <alignment vertical="center"/>
    </xf>
    <xf numFmtId="0" fontId="1" fillId="36" borderId="17" xfId="0" applyFont="1" applyFill="1" applyBorder="1" applyAlignment="1">
      <alignment horizontal="center" vertical="center"/>
    </xf>
    <xf numFmtId="0" fontId="1" fillId="36" borderId="18" xfId="0" applyFont="1" applyFill="1" applyBorder="1" applyAlignment="1">
      <alignment horizontal="center" vertical="center"/>
    </xf>
    <xf numFmtId="0" fontId="1" fillId="36" borderId="0" xfId="0" applyFont="1" applyFill="1" applyBorder="1" applyAlignment="1">
      <alignment horizontal="center" vertical="center"/>
    </xf>
    <xf numFmtId="0" fontId="2" fillId="33" borderId="19" xfId="0" applyFont="1" applyFill="1" applyBorder="1" applyAlignment="1">
      <alignment horizontal="center"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1" fillId="36" borderId="22" xfId="0" applyFont="1" applyFill="1" applyBorder="1" applyAlignment="1">
      <alignment horizontal="center" vertical="center"/>
    </xf>
    <xf numFmtId="0" fontId="1" fillId="36" borderId="23" xfId="0" applyFont="1" applyFill="1" applyBorder="1" applyAlignment="1">
      <alignment horizontal="center" vertical="center"/>
    </xf>
    <xf numFmtId="0" fontId="1" fillId="36" borderId="24" xfId="0" applyFont="1" applyFill="1" applyBorder="1" applyAlignment="1">
      <alignment horizontal="center" vertical="center"/>
    </xf>
    <xf numFmtId="0" fontId="2" fillId="33" borderId="25" xfId="0" applyFont="1" applyFill="1" applyBorder="1" applyAlignment="1">
      <alignment horizontal="center" vertical="center"/>
    </xf>
    <xf numFmtId="0" fontId="10" fillId="37" borderId="0" xfId="0" applyFont="1" applyFill="1" applyAlignment="1">
      <alignment vertical="center"/>
    </xf>
    <xf numFmtId="0" fontId="7" fillId="0" borderId="0" xfId="0" applyFont="1" applyBorder="1" applyAlignment="1">
      <alignment horizontal="center" vertical="center" textRotation="90"/>
    </xf>
    <xf numFmtId="0" fontId="1" fillId="0" borderId="24" xfId="0" applyFont="1" applyBorder="1" applyAlignment="1">
      <alignment vertical="center"/>
    </xf>
    <xf numFmtId="0" fontId="14" fillId="38" borderId="14" xfId="0" applyFont="1" applyFill="1" applyBorder="1" applyAlignment="1">
      <alignment/>
    </xf>
    <xf numFmtId="0" fontId="11" fillId="35" borderId="26" xfId="0" applyFont="1" applyFill="1" applyBorder="1" applyAlignment="1" quotePrefix="1">
      <alignment horizontal="center" vertical="center"/>
    </xf>
    <xf numFmtId="0" fontId="15" fillId="0" borderId="0" xfId="0" applyFont="1" applyAlignment="1">
      <alignment vertical="center"/>
    </xf>
    <xf numFmtId="0" fontId="10" fillId="0" borderId="0" xfId="0" applyFont="1" applyAlignment="1" quotePrefix="1">
      <alignment vertical="center"/>
    </xf>
    <xf numFmtId="0" fontId="16" fillId="38" borderId="14" xfId="0" applyFont="1" applyFill="1" applyBorder="1" applyAlignment="1">
      <alignment/>
    </xf>
    <xf numFmtId="0" fontId="16" fillId="38" borderId="15" xfId="0" applyFont="1" applyFill="1" applyBorder="1" applyAlignment="1">
      <alignment horizontal="center"/>
    </xf>
    <xf numFmtId="0" fontId="5" fillId="35" borderId="27" xfId="0" applyFont="1" applyFill="1" applyBorder="1" applyAlignment="1">
      <alignment vertical="center"/>
    </xf>
    <xf numFmtId="0" fontId="5" fillId="35" borderId="28" xfId="0" applyFont="1" applyFill="1" applyBorder="1" applyAlignment="1">
      <alignment vertical="center"/>
    </xf>
    <xf numFmtId="0" fontId="1" fillId="34" borderId="0" xfId="0" applyFont="1" applyFill="1" applyBorder="1" applyAlignment="1">
      <alignment horizontal="center" vertical="center"/>
    </xf>
    <xf numFmtId="0" fontId="1" fillId="34" borderId="29" xfId="0" applyFont="1" applyFill="1" applyBorder="1" applyAlignment="1">
      <alignment horizontal="center"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1" fillId="33" borderId="30" xfId="0" applyFont="1" applyFill="1" applyBorder="1" applyAlignment="1">
      <alignment vertical="center"/>
    </xf>
    <xf numFmtId="0" fontId="22" fillId="39" borderId="31" xfId="0" applyFont="1" applyFill="1" applyBorder="1" applyAlignment="1">
      <alignment horizontal="left"/>
    </xf>
    <xf numFmtId="0" fontId="22" fillId="39" borderId="32" xfId="0" applyFont="1" applyFill="1" applyBorder="1" applyAlignment="1">
      <alignment horizontal="left"/>
    </xf>
    <xf numFmtId="0" fontId="24" fillId="39" borderId="18" xfId="0" applyFont="1" applyFill="1" applyBorder="1" applyAlignment="1">
      <alignment horizontal="left" vertical="center"/>
    </xf>
    <xf numFmtId="0" fontId="10" fillId="39" borderId="0" xfId="0" applyFont="1" applyFill="1" applyBorder="1" applyAlignment="1">
      <alignment horizontal="left" vertical="center"/>
    </xf>
    <xf numFmtId="0" fontId="10" fillId="39" borderId="17" xfId="0" applyFont="1" applyFill="1" applyBorder="1" applyAlignment="1">
      <alignment horizontal="left" vertical="center"/>
    </xf>
    <xf numFmtId="0" fontId="25" fillId="0" borderId="0" xfId="0" applyFont="1" applyFill="1" applyBorder="1" applyAlignment="1">
      <alignment horizontal="left" vertical="center"/>
    </xf>
    <xf numFmtId="0" fontId="26" fillId="0" borderId="0" xfId="45" applyFont="1" applyFill="1" applyBorder="1" applyAlignment="1" applyProtection="1">
      <alignment horizontal="left" vertical="center"/>
      <protection/>
    </xf>
    <xf numFmtId="0" fontId="1" fillId="0" borderId="0" xfId="0" applyFont="1" applyFill="1" applyBorder="1" applyAlignment="1">
      <alignment vertical="center"/>
    </xf>
    <xf numFmtId="0" fontId="24" fillId="39" borderId="33" xfId="0" applyFont="1" applyFill="1" applyBorder="1" applyAlignment="1">
      <alignment horizontal="left" vertical="center"/>
    </xf>
    <xf numFmtId="0" fontId="10" fillId="39" borderId="30" xfId="0" applyFont="1" applyFill="1" applyBorder="1" applyAlignment="1">
      <alignment horizontal="left" vertical="center"/>
    </xf>
    <xf numFmtId="0" fontId="10" fillId="39" borderId="34" xfId="0" applyFont="1" applyFill="1" applyBorder="1" applyAlignment="1">
      <alignment horizontal="left" vertical="center"/>
    </xf>
    <xf numFmtId="0" fontId="5" fillId="35" borderId="35" xfId="0" applyFont="1" applyFill="1" applyBorder="1" applyAlignment="1">
      <alignment vertical="center"/>
    </xf>
    <xf numFmtId="0" fontId="1" fillId="34" borderId="24" xfId="0" applyFont="1" applyFill="1" applyBorder="1" applyAlignment="1">
      <alignment horizontal="center" vertical="center"/>
    </xf>
    <xf numFmtId="0" fontId="1" fillId="34" borderId="36" xfId="0" applyFont="1" applyFill="1" applyBorder="1" applyAlignment="1">
      <alignment horizontal="center" vertical="center"/>
    </xf>
    <xf numFmtId="0" fontId="23" fillId="0" borderId="0" xfId="0" applyFont="1" applyFill="1" applyBorder="1" applyAlignment="1">
      <alignment horizontal="center" vertical="center"/>
    </xf>
    <xf numFmtId="0" fontId="30" fillId="0" borderId="0" xfId="45" applyFont="1" applyFill="1" applyBorder="1" applyAlignment="1" applyProtection="1">
      <alignment horizontal="left" vertical="center"/>
      <protection/>
    </xf>
    <xf numFmtId="0" fontId="14" fillId="40" borderId="37" xfId="0" applyFont="1" applyFill="1" applyBorder="1" applyAlignment="1">
      <alignment vertical="center"/>
    </xf>
    <xf numFmtId="0" fontId="14" fillId="40" borderId="31" xfId="0" applyFont="1" applyFill="1" applyBorder="1" applyAlignment="1">
      <alignment vertical="center"/>
    </xf>
    <xf numFmtId="0" fontId="14" fillId="40" borderId="32" xfId="0" applyFont="1" applyFill="1" applyBorder="1" applyAlignment="1">
      <alignment vertical="center"/>
    </xf>
    <xf numFmtId="0" fontId="21" fillId="0" borderId="0" xfId="0" applyFont="1" applyFill="1" applyBorder="1" applyAlignment="1">
      <alignment horizontal="center" vertical="center"/>
    </xf>
    <xf numFmtId="0" fontId="14" fillId="40" borderId="33" xfId="0" applyFont="1" applyFill="1" applyBorder="1" applyAlignment="1">
      <alignment vertical="center"/>
    </xf>
    <xf numFmtId="0" fontId="14" fillId="40" borderId="30" xfId="0" applyFont="1" applyFill="1" applyBorder="1" applyAlignment="1">
      <alignment vertical="center"/>
    </xf>
    <xf numFmtId="0" fontId="14" fillId="40" borderId="34"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32" fillId="41" borderId="10" xfId="0" applyFont="1" applyFill="1" applyBorder="1" applyAlignment="1">
      <alignment horizontal="left" vertical="center"/>
    </xf>
    <xf numFmtId="0" fontId="25" fillId="41" borderId="38" xfId="0" applyFont="1" applyFill="1" applyBorder="1" applyAlignment="1">
      <alignment horizontal="left" vertical="center"/>
    </xf>
    <xf numFmtId="0" fontId="25" fillId="41" borderId="39" xfId="0" applyFont="1" applyFill="1" applyBorder="1" applyAlignment="1">
      <alignment horizontal="left" vertical="center"/>
    </xf>
    <xf numFmtId="0" fontId="33" fillId="35" borderId="40" xfId="0" applyFont="1" applyFill="1" applyBorder="1" applyAlignment="1">
      <alignment vertical="center" wrapText="1"/>
    </xf>
    <xf numFmtId="0" fontId="9" fillId="37" borderId="41" xfId="0" applyFont="1" applyFill="1" applyBorder="1" applyAlignment="1">
      <alignment vertical="center"/>
    </xf>
    <xf numFmtId="0" fontId="9" fillId="37" borderId="42" xfId="0" applyFont="1" applyFill="1" applyBorder="1" applyAlignment="1">
      <alignment vertical="center"/>
    </xf>
    <xf numFmtId="0" fontId="9" fillId="37" borderId="41" xfId="0" applyFont="1" applyFill="1" applyBorder="1" applyAlignment="1">
      <alignment horizontal="left" vertical="center"/>
    </xf>
    <xf numFmtId="0" fontId="30" fillId="37" borderId="43" xfId="45" applyFont="1" applyFill="1" applyBorder="1" applyAlignment="1" applyProtection="1">
      <alignment horizontal="left" vertical="center"/>
      <protection/>
    </xf>
    <xf numFmtId="0" fontId="9" fillId="35" borderId="26" xfId="0" applyFont="1" applyFill="1" applyBorder="1" applyAlignment="1">
      <alignment vertical="center" wrapText="1"/>
    </xf>
    <xf numFmtId="0" fontId="9" fillId="37" borderId="44" xfId="0" applyFont="1" applyFill="1" applyBorder="1" applyAlignment="1">
      <alignment vertical="center"/>
    </xf>
    <xf numFmtId="0" fontId="9" fillId="37" borderId="45" xfId="0" applyFont="1" applyFill="1" applyBorder="1" applyAlignment="1">
      <alignment horizontal="left" vertical="center"/>
    </xf>
    <xf numFmtId="0" fontId="9" fillId="37" borderId="45" xfId="0" applyFont="1" applyFill="1" applyBorder="1" applyAlignment="1">
      <alignment vertical="center"/>
    </xf>
    <xf numFmtId="0" fontId="30" fillId="37" borderId="46" xfId="45" applyFont="1" applyFill="1" applyBorder="1" applyAlignment="1" applyProtection="1">
      <alignment horizontal="left" vertical="center"/>
      <protection/>
    </xf>
    <xf numFmtId="0" fontId="35" fillId="0" borderId="0" xfId="0" applyFont="1" applyAlignment="1">
      <alignment horizontal="left" indent="4"/>
    </xf>
    <xf numFmtId="0" fontId="36" fillId="37" borderId="0" xfId="0" applyFont="1" applyFill="1" applyAlignment="1">
      <alignment/>
    </xf>
    <xf numFmtId="0" fontId="37" fillId="37" borderId="0" xfId="0" applyFont="1" applyFill="1" applyAlignment="1">
      <alignment/>
    </xf>
    <xf numFmtId="0" fontId="36" fillId="37" borderId="0" xfId="0" applyFont="1" applyFill="1" applyAlignment="1">
      <alignment wrapText="1"/>
    </xf>
    <xf numFmtId="0" fontId="42" fillId="0" borderId="0" xfId="0" applyFont="1" applyAlignment="1">
      <alignment/>
    </xf>
    <xf numFmtId="0" fontId="40" fillId="34" borderId="18" xfId="0" applyFont="1" applyFill="1" applyBorder="1" applyAlignment="1">
      <alignment horizontal="left" vertical="center"/>
    </xf>
    <xf numFmtId="0" fontId="40" fillId="34" borderId="18" xfId="0" applyFont="1" applyFill="1" applyBorder="1" applyAlignment="1">
      <alignment vertical="center"/>
    </xf>
    <xf numFmtId="0" fontId="41" fillId="34" borderId="32" xfId="0" applyFont="1" applyFill="1" applyBorder="1" applyAlignment="1">
      <alignment/>
    </xf>
    <xf numFmtId="0" fontId="41" fillId="34" borderId="17" xfId="0" applyFont="1" applyFill="1" applyBorder="1" applyAlignment="1">
      <alignment/>
    </xf>
    <xf numFmtId="0" fontId="41" fillId="34" borderId="34" xfId="0" applyFont="1" applyFill="1" applyBorder="1" applyAlignment="1">
      <alignment/>
    </xf>
    <xf numFmtId="0" fontId="42" fillId="42" borderId="37" xfId="0" applyFont="1" applyFill="1" applyBorder="1" applyAlignment="1">
      <alignment/>
    </xf>
    <xf numFmtId="0" fontId="42" fillId="42" borderId="31" xfId="0" applyFont="1" applyFill="1" applyBorder="1" applyAlignment="1">
      <alignment/>
    </xf>
    <xf numFmtId="0" fontId="42" fillId="42" borderId="32" xfId="0" applyFont="1" applyFill="1" applyBorder="1" applyAlignment="1">
      <alignment/>
    </xf>
    <xf numFmtId="0" fontId="42" fillId="42" borderId="18" xfId="0" applyFont="1" applyFill="1" applyBorder="1" applyAlignment="1">
      <alignment/>
    </xf>
    <xf numFmtId="0" fontId="42" fillId="42" borderId="0" xfId="0" applyFont="1" applyFill="1" applyBorder="1" applyAlignment="1">
      <alignment/>
    </xf>
    <xf numFmtId="0" fontId="42" fillId="42" borderId="17" xfId="0" applyFont="1" applyFill="1" applyBorder="1" applyAlignment="1">
      <alignment/>
    </xf>
    <xf numFmtId="0" fontId="42" fillId="42" borderId="33" xfId="0" applyFont="1" applyFill="1" applyBorder="1" applyAlignment="1">
      <alignment/>
    </xf>
    <xf numFmtId="0" fontId="42" fillId="42" borderId="30" xfId="0" applyFont="1" applyFill="1" applyBorder="1" applyAlignment="1">
      <alignment/>
    </xf>
    <xf numFmtId="0" fontId="42" fillId="42" borderId="34" xfId="0" applyFont="1" applyFill="1" applyBorder="1" applyAlignment="1">
      <alignment/>
    </xf>
    <xf numFmtId="0" fontId="42" fillId="37" borderId="0" xfId="0" applyFont="1" applyFill="1" applyAlignment="1">
      <alignment/>
    </xf>
    <xf numFmtId="0" fontId="31" fillId="0" borderId="0" xfId="0" applyFont="1" applyAlignment="1">
      <alignment/>
    </xf>
    <xf numFmtId="199" fontId="31" fillId="33" borderId="11" xfId="0" applyNumberFormat="1" applyFont="1" applyFill="1" applyBorder="1" applyAlignment="1">
      <alignment/>
    </xf>
    <xf numFmtId="0" fontId="31" fillId="0" borderId="24" xfId="0" applyFont="1" applyBorder="1" applyAlignment="1">
      <alignment/>
    </xf>
    <xf numFmtId="199" fontId="31" fillId="0" borderId="0" xfId="0" applyNumberFormat="1" applyFont="1" applyFill="1" applyAlignment="1">
      <alignment/>
    </xf>
    <xf numFmtId="196" fontId="45" fillId="43" borderId="19" xfId="0" applyNumberFormat="1" applyFont="1" applyFill="1" applyBorder="1" applyAlignment="1">
      <alignment horizontal="center" vertical="center"/>
    </xf>
    <xf numFmtId="196" fontId="45" fillId="43" borderId="26" xfId="0" applyNumberFormat="1" applyFont="1" applyFill="1" applyBorder="1" applyAlignment="1">
      <alignment horizontal="center" vertical="center"/>
    </xf>
    <xf numFmtId="0" fontId="0" fillId="36" borderId="17"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0" xfId="0" applyFont="1" applyFill="1" applyBorder="1" applyAlignment="1">
      <alignment horizontal="center" vertical="center"/>
    </xf>
    <xf numFmtId="0" fontId="46" fillId="33" borderId="19" xfId="0" applyFont="1" applyFill="1" applyBorder="1" applyAlignment="1">
      <alignment horizontal="center" vertical="center"/>
    </xf>
    <xf numFmtId="0" fontId="47" fillId="44" borderId="1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46" fillId="33" borderId="25" xfId="0" applyFont="1" applyFill="1" applyBorder="1" applyAlignment="1">
      <alignment horizontal="center" vertical="center"/>
    </xf>
    <xf numFmtId="0" fontId="47" fillId="44" borderId="25" xfId="0" applyFont="1" applyFill="1" applyBorder="1" applyAlignment="1">
      <alignment horizontal="center" vertical="center"/>
    </xf>
    <xf numFmtId="0" fontId="0" fillId="36" borderId="36" xfId="0" applyFont="1" applyFill="1" applyBorder="1" applyAlignment="1">
      <alignment horizontal="center" vertical="center"/>
    </xf>
    <xf numFmtId="0" fontId="42" fillId="45" borderId="32" xfId="0" applyFont="1" applyFill="1" applyBorder="1" applyAlignment="1">
      <alignment vertical="center"/>
    </xf>
    <xf numFmtId="0" fontId="42" fillId="45" borderId="17" xfId="0" applyFont="1" applyFill="1" applyBorder="1" applyAlignment="1">
      <alignment vertical="center"/>
    </xf>
    <xf numFmtId="0" fontId="42" fillId="45" borderId="22" xfId="0" applyFont="1" applyFill="1" applyBorder="1" applyAlignment="1">
      <alignment vertical="center"/>
    </xf>
    <xf numFmtId="0" fontId="48" fillId="45" borderId="37" xfId="0" applyFont="1" applyFill="1" applyBorder="1" applyAlignment="1">
      <alignment horizontal="left" vertical="center"/>
    </xf>
    <xf numFmtId="0" fontId="48" fillId="45" borderId="18" xfId="0" applyFont="1" applyFill="1" applyBorder="1" applyAlignment="1">
      <alignment horizontal="left" vertical="center"/>
    </xf>
    <xf numFmtId="0" fontId="48" fillId="45" borderId="23" xfId="0" applyFont="1" applyFill="1" applyBorder="1" applyAlignment="1">
      <alignment horizontal="left" vertical="center"/>
    </xf>
    <xf numFmtId="0" fontId="5" fillId="33" borderId="47" xfId="0" applyFont="1" applyFill="1" applyBorder="1" applyAlignment="1">
      <alignment vertical="center"/>
    </xf>
    <xf numFmtId="0" fontId="1" fillId="33" borderId="48" xfId="0" applyFont="1" applyFill="1" applyBorder="1" applyAlignment="1">
      <alignment vertical="center"/>
    </xf>
    <xf numFmtId="0" fontId="1" fillId="33" borderId="49" xfId="0" applyFont="1" applyFill="1" applyBorder="1" applyAlignment="1">
      <alignment vertical="center"/>
    </xf>
    <xf numFmtId="0" fontId="45" fillId="0" borderId="0" xfId="0" applyFont="1" applyAlignment="1">
      <alignment horizontal="center" vertical="center"/>
    </xf>
    <xf numFmtId="0" fontId="49" fillId="0" borderId="0" xfId="0" applyFont="1" applyAlignment="1">
      <alignment horizontal="center" vertical="center"/>
    </xf>
    <xf numFmtId="0" fontId="40" fillId="34" borderId="37" xfId="0" applyFont="1" applyFill="1" applyBorder="1" applyAlignment="1">
      <alignment vertical="center"/>
    </xf>
    <xf numFmtId="0" fontId="5" fillId="42" borderId="47" xfId="0" applyFont="1" applyFill="1" applyBorder="1" applyAlignment="1">
      <alignment vertical="center"/>
    </xf>
    <xf numFmtId="0" fontId="1" fillId="42" borderId="48" xfId="0" applyFont="1" applyFill="1" applyBorder="1" applyAlignment="1">
      <alignment vertical="center"/>
    </xf>
    <xf numFmtId="0" fontId="1" fillId="42" borderId="49" xfId="0" applyFont="1" applyFill="1" applyBorder="1" applyAlignment="1">
      <alignment vertical="center"/>
    </xf>
    <xf numFmtId="0" fontId="9" fillId="42" borderId="41" xfId="0" applyFont="1" applyFill="1" applyBorder="1" applyAlignment="1">
      <alignment horizontal="left" vertical="center"/>
    </xf>
    <xf numFmtId="0" fontId="9" fillId="42" borderId="42" xfId="0" applyFont="1" applyFill="1" applyBorder="1" applyAlignment="1">
      <alignment horizontal="left" vertical="center"/>
    </xf>
    <xf numFmtId="0" fontId="30" fillId="42" borderId="41" xfId="45" applyFont="1" applyFill="1" applyBorder="1" applyAlignment="1" applyProtection="1">
      <alignment horizontal="left" vertical="center"/>
      <protection/>
    </xf>
    <xf numFmtId="0" fontId="1" fillId="42" borderId="0" xfId="0" applyFont="1" applyFill="1" applyBorder="1" applyAlignment="1">
      <alignment horizontal="center" vertical="center"/>
    </xf>
    <xf numFmtId="0" fontId="30" fillId="42" borderId="44" xfId="45" applyFont="1" applyFill="1" applyBorder="1" applyAlignment="1" applyProtection="1">
      <alignment horizontal="left" vertical="center"/>
      <protection/>
    </xf>
    <xf numFmtId="0" fontId="9" fillId="42" borderId="44" xfId="0" applyFont="1" applyFill="1" applyBorder="1" applyAlignment="1">
      <alignment horizontal="left" vertical="center"/>
    </xf>
    <xf numFmtId="0" fontId="9" fillId="42" borderId="45"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42" xfId="0" applyFont="1" applyFill="1" applyBorder="1" applyAlignment="1">
      <alignment horizontal="left" vertical="center"/>
    </xf>
    <xf numFmtId="0" fontId="30" fillId="33" borderId="41" xfId="45" applyFont="1" applyFill="1" applyBorder="1" applyAlignment="1" applyProtection="1">
      <alignment horizontal="left" vertical="center"/>
      <protection/>
    </xf>
    <xf numFmtId="0" fontId="9" fillId="33" borderId="44" xfId="0" applyFont="1" applyFill="1" applyBorder="1" applyAlignment="1">
      <alignment horizontal="left" vertical="center"/>
    </xf>
    <xf numFmtId="0" fontId="9" fillId="33" borderId="45" xfId="0" applyFont="1" applyFill="1" applyBorder="1" applyAlignment="1">
      <alignment horizontal="left" vertical="center"/>
    </xf>
    <xf numFmtId="0" fontId="30" fillId="33" borderId="44" xfId="45" applyFont="1" applyFill="1" applyBorder="1" applyAlignment="1" applyProtection="1">
      <alignment horizontal="left" vertical="center"/>
      <protection/>
    </xf>
    <xf numFmtId="0" fontId="51" fillId="38" borderId="10" xfId="0" applyFont="1" applyFill="1" applyBorder="1" applyAlignment="1">
      <alignment horizontal="left" vertical="center"/>
    </xf>
    <xf numFmtId="0" fontId="51" fillId="38" borderId="39" xfId="0" applyFont="1" applyFill="1" applyBorder="1" applyAlignment="1">
      <alignment horizontal="left" vertical="center"/>
    </xf>
    <xf numFmtId="0" fontId="51" fillId="38" borderId="38" xfId="0" applyFont="1" applyFill="1" applyBorder="1" applyAlignment="1">
      <alignment horizontal="center" vertical="center"/>
    </xf>
    <xf numFmtId="0" fontId="51" fillId="38" borderId="11" xfId="0" applyFont="1" applyFill="1" applyBorder="1" applyAlignment="1">
      <alignment horizontal="center" vertical="center"/>
    </xf>
    <xf numFmtId="0" fontId="9" fillId="37" borderId="44" xfId="0" applyFont="1" applyFill="1" applyBorder="1" applyAlignment="1">
      <alignment horizontal="left" vertical="center"/>
    </xf>
    <xf numFmtId="0" fontId="19" fillId="33" borderId="0" xfId="0" applyFont="1" applyFill="1" applyBorder="1" applyAlignment="1" quotePrefix="1">
      <alignment/>
    </xf>
    <xf numFmtId="0" fontId="0" fillId="36" borderId="40"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5" xfId="0" applyFont="1" applyFill="1" applyBorder="1" applyAlignment="1">
      <alignment horizontal="center" vertical="center"/>
    </xf>
    <xf numFmtId="0" fontId="52" fillId="33" borderId="0" xfId="0" applyFont="1" applyFill="1" applyBorder="1" applyAlignment="1">
      <alignment vertical="center"/>
    </xf>
    <xf numFmtId="0" fontId="13" fillId="38" borderId="50" xfId="0" applyFont="1" applyFill="1" applyBorder="1" applyAlignment="1">
      <alignment vertical="center"/>
    </xf>
    <xf numFmtId="0" fontId="5" fillId="35" borderId="51" xfId="0" applyFont="1" applyFill="1" applyBorder="1" applyAlignment="1">
      <alignment vertical="center"/>
    </xf>
    <xf numFmtId="0" fontId="48" fillId="45" borderId="52" xfId="0" applyFont="1" applyFill="1" applyBorder="1" applyAlignment="1">
      <alignment horizontal="left" vertical="center"/>
    </xf>
    <xf numFmtId="0" fontId="42" fillId="45" borderId="53" xfId="0" applyFont="1" applyFill="1" applyBorder="1" applyAlignment="1">
      <alignment vertical="center"/>
    </xf>
    <xf numFmtId="0" fontId="0" fillId="36" borderId="54"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3" xfId="0" applyFont="1" applyFill="1" applyBorder="1" applyAlignment="1">
      <alignment horizontal="center" vertical="center"/>
    </xf>
    <xf numFmtId="0" fontId="46" fillId="33" borderId="54" xfId="0" applyFont="1" applyFill="1" applyBorder="1" applyAlignment="1">
      <alignment horizontal="center" vertical="center"/>
    </xf>
    <xf numFmtId="0" fontId="47" fillId="44" borderId="54" xfId="0" applyFont="1" applyFill="1" applyBorder="1" applyAlignment="1">
      <alignment horizontal="center" vertical="center"/>
    </xf>
    <xf numFmtId="0" fontId="0" fillId="36" borderId="56" xfId="0" applyFont="1" applyFill="1" applyBorder="1" applyAlignment="1">
      <alignment horizontal="center" vertical="center"/>
    </xf>
    <xf numFmtId="0" fontId="31" fillId="0" borderId="0" xfId="0" applyFont="1" applyAlignment="1">
      <alignment horizontal="right"/>
    </xf>
    <xf numFmtId="0" fontId="11" fillId="35" borderId="19" xfId="0" applyFont="1" applyFill="1" applyBorder="1" applyAlignment="1" quotePrefix="1">
      <alignment horizontal="center" vertical="center"/>
    </xf>
    <xf numFmtId="0" fontId="5" fillId="34" borderId="0" xfId="0" applyFont="1" applyFill="1" applyBorder="1" applyAlignment="1">
      <alignment horizontal="left" vertical="center"/>
    </xf>
    <xf numFmtId="0" fontId="54" fillId="46" borderId="57" xfId="0" applyFont="1" applyFill="1" applyBorder="1" applyAlignment="1">
      <alignment horizontal="center" vertical="center"/>
    </xf>
    <xf numFmtId="0" fontId="54" fillId="46" borderId="58" xfId="0" applyFont="1" applyFill="1" applyBorder="1" applyAlignment="1">
      <alignment horizontal="center" vertical="center"/>
    </xf>
    <xf numFmtId="0" fontId="55" fillId="46" borderId="57" xfId="0" applyFont="1" applyFill="1" applyBorder="1" applyAlignment="1">
      <alignment horizontal="left" vertical="center"/>
    </xf>
    <xf numFmtId="0" fontId="0" fillId="0" borderId="0" xfId="0" applyFont="1" applyAlignment="1">
      <alignment/>
    </xf>
    <xf numFmtId="0" fontId="0" fillId="0" borderId="11" xfId="0" applyFont="1" applyBorder="1" applyAlignment="1">
      <alignment horizontal="center"/>
    </xf>
    <xf numFmtId="0" fontId="46" fillId="0" borderId="11" xfId="0" applyFont="1" applyBorder="1" applyAlignment="1">
      <alignment horizontal="center"/>
    </xf>
    <xf numFmtId="0" fontId="0" fillId="46" borderId="11" xfId="0" applyFont="1" applyFill="1" applyBorder="1" applyAlignment="1">
      <alignment horizontal="center" vertical="center"/>
    </xf>
    <xf numFmtId="0" fontId="47" fillId="0" borderId="0" xfId="0" applyFont="1" applyAlignment="1">
      <alignment vertical="center"/>
    </xf>
    <xf numFmtId="0" fontId="47" fillId="43" borderId="11" xfId="0" applyFont="1" applyFill="1" applyBorder="1" applyAlignment="1">
      <alignment horizontal="center" vertical="center"/>
    </xf>
    <xf numFmtId="0" fontId="47" fillId="33" borderId="11" xfId="0" applyFont="1" applyFill="1" applyBorder="1" applyAlignment="1">
      <alignment horizontal="center" vertical="center"/>
    </xf>
    <xf numFmtId="0" fontId="47" fillId="42" borderId="11" xfId="0" applyFont="1" applyFill="1" applyBorder="1" applyAlignment="1">
      <alignment horizontal="center" vertical="center"/>
    </xf>
    <xf numFmtId="0" fontId="58" fillId="35" borderId="37" xfId="0" applyFont="1" applyFill="1" applyBorder="1" applyAlignment="1">
      <alignment/>
    </xf>
    <xf numFmtId="0" fontId="47" fillId="35" borderId="31" xfId="0" applyFont="1" applyFill="1" applyBorder="1" applyAlignment="1">
      <alignment vertical="center"/>
    </xf>
    <xf numFmtId="0" fontId="47" fillId="35" borderId="32" xfId="0" applyFont="1" applyFill="1" applyBorder="1" applyAlignment="1">
      <alignment vertical="center"/>
    </xf>
    <xf numFmtId="0" fontId="0" fillId="35" borderId="0" xfId="0"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58" fillId="35" borderId="18" xfId="0" applyFont="1" applyFill="1" applyBorder="1" applyAlignment="1">
      <alignment/>
    </xf>
    <xf numFmtId="0" fontId="0" fillId="35" borderId="33" xfId="0" applyFont="1" applyFill="1" applyBorder="1" applyAlignment="1">
      <alignment/>
    </xf>
    <xf numFmtId="0" fontId="0" fillId="35" borderId="30" xfId="0" applyFont="1" applyFill="1" applyBorder="1" applyAlignment="1">
      <alignment/>
    </xf>
    <xf numFmtId="0" fontId="0" fillId="35" borderId="34" xfId="0" applyFont="1" applyFill="1" applyBorder="1" applyAlignment="1">
      <alignment/>
    </xf>
    <xf numFmtId="0" fontId="59" fillId="35" borderId="18" xfId="0" applyFont="1" applyFill="1" applyBorder="1" applyAlignment="1">
      <alignment horizontal="right"/>
    </xf>
    <xf numFmtId="0" fontId="2" fillId="33" borderId="30" xfId="0" applyFont="1" applyFill="1" applyBorder="1" applyAlignment="1">
      <alignment vertical="center"/>
    </xf>
    <xf numFmtId="0" fontId="2" fillId="33" borderId="30" xfId="0" applyFont="1" applyFill="1" applyBorder="1" applyAlignment="1">
      <alignment horizontal="right" vertical="center"/>
    </xf>
    <xf numFmtId="0" fontId="1" fillId="33" borderId="34" xfId="0" applyFont="1" applyFill="1" applyBorder="1" applyAlignment="1">
      <alignment vertical="center"/>
    </xf>
    <xf numFmtId="0" fontId="15" fillId="33" borderId="33" xfId="0" applyFont="1" applyFill="1" applyBorder="1" applyAlignment="1">
      <alignment horizontal="left" vertical="center"/>
    </xf>
    <xf numFmtId="0" fontId="22" fillId="39" borderId="37" xfId="0" applyFont="1" applyFill="1" applyBorder="1" applyAlignment="1">
      <alignment horizontal="left" vertical="center"/>
    </xf>
    <xf numFmtId="0" fontId="48" fillId="45" borderId="17" xfId="0" applyFont="1" applyFill="1" applyBorder="1" applyAlignment="1">
      <alignment/>
    </xf>
    <xf numFmtId="0" fontId="48" fillId="45" borderId="22" xfId="0" applyFont="1" applyFill="1" applyBorder="1" applyAlignment="1">
      <alignment/>
    </xf>
    <xf numFmtId="0" fontId="15" fillId="36" borderId="29" xfId="0" applyFont="1" applyFill="1" applyBorder="1" applyAlignment="1">
      <alignment horizontal="center" vertical="center"/>
    </xf>
    <xf numFmtId="0" fontId="15" fillId="36" borderId="36" xfId="0" applyFont="1" applyFill="1" applyBorder="1" applyAlignment="1">
      <alignment horizontal="center" vertical="center"/>
    </xf>
    <xf numFmtId="0" fontId="23" fillId="47" borderId="19" xfId="0" applyFont="1" applyFill="1" applyBorder="1" applyAlignment="1">
      <alignment horizontal="center" vertical="center"/>
    </xf>
    <xf numFmtId="0" fontId="23" fillId="47" borderId="25" xfId="0" applyFont="1" applyFill="1" applyBorder="1" applyAlignment="1">
      <alignment horizontal="center" vertical="center"/>
    </xf>
    <xf numFmtId="0" fontId="5" fillId="34" borderId="24" xfId="0" applyFont="1" applyFill="1" applyBorder="1" applyAlignment="1">
      <alignment horizontal="left" vertical="center"/>
    </xf>
    <xf numFmtId="0" fontId="17" fillId="43" borderId="10" xfId="0" applyFont="1" applyFill="1" applyBorder="1" applyAlignment="1">
      <alignment vertical="center"/>
    </xf>
    <xf numFmtId="0" fontId="1" fillId="43" borderId="38" xfId="0" applyFont="1" applyFill="1" applyBorder="1" applyAlignment="1">
      <alignment vertical="center"/>
    </xf>
    <xf numFmtId="0" fontId="1" fillId="43" borderId="39" xfId="0" applyFont="1" applyFill="1" applyBorder="1" applyAlignment="1">
      <alignment vertical="center"/>
    </xf>
    <xf numFmtId="0" fontId="14" fillId="38" borderId="14" xfId="0" applyFont="1" applyFill="1" applyBorder="1" applyAlignment="1">
      <alignment horizontal="right"/>
    </xf>
    <xf numFmtId="0" fontId="14" fillId="38" borderId="14" xfId="0" applyFont="1" applyFill="1" applyBorder="1" applyAlignment="1">
      <alignment horizontal="left"/>
    </xf>
    <xf numFmtId="0" fontId="6" fillId="42" borderId="0" xfId="0" applyFont="1" applyFill="1" applyBorder="1" applyAlignment="1">
      <alignment vertical="center"/>
    </xf>
    <xf numFmtId="0" fontId="1" fillId="42" borderId="0" xfId="0" applyFont="1" applyFill="1" applyBorder="1" applyAlignment="1">
      <alignment horizontal="left" vertical="center"/>
    </xf>
    <xf numFmtId="0" fontId="6"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6" fillId="42" borderId="0" xfId="0" applyFont="1" applyFill="1" applyBorder="1" applyAlignment="1">
      <alignment horizontal="left" vertical="center"/>
    </xf>
    <xf numFmtId="0" fontId="5" fillId="33" borderId="0" xfId="0" applyFont="1" applyFill="1" applyAlignment="1">
      <alignment vertical="center"/>
    </xf>
    <xf numFmtId="0" fontId="2" fillId="33" borderId="0" xfId="0" applyFont="1" applyFill="1" applyBorder="1" applyAlignment="1">
      <alignment horizontal="left" vertical="center"/>
    </xf>
    <xf numFmtId="0" fontId="2" fillId="42" borderId="0" xfId="0" applyFont="1" applyFill="1" applyBorder="1" applyAlignment="1">
      <alignment horizontal="center" vertical="center"/>
    </xf>
    <xf numFmtId="0" fontId="1" fillId="33" borderId="0" xfId="0" applyFont="1" applyFill="1" applyAlignment="1">
      <alignment vertical="center"/>
    </xf>
    <xf numFmtId="0" fontId="5" fillId="42" borderId="0" xfId="0" applyFont="1" applyFill="1" applyBorder="1" applyAlignment="1">
      <alignment vertical="center"/>
    </xf>
    <xf numFmtId="0" fontId="21" fillId="33" borderId="0" xfId="0" applyFont="1" applyFill="1" applyBorder="1" applyAlignment="1">
      <alignment vertical="center"/>
    </xf>
    <xf numFmtId="0" fontId="18" fillId="48" borderId="39" xfId="0" applyFont="1" applyFill="1" applyBorder="1" applyAlignment="1">
      <alignment horizontal="left" vertical="center"/>
    </xf>
    <xf numFmtId="0" fontId="1" fillId="33" borderId="17" xfId="0" applyFont="1" applyFill="1" applyBorder="1" applyAlignment="1">
      <alignment vertical="center"/>
    </xf>
    <xf numFmtId="0" fontId="15" fillId="33" borderId="19" xfId="0" applyFont="1" applyFill="1" applyBorder="1" applyAlignment="1">
      <alignment horizontal="left" vertical="center"/>
    </xf>
    <xf numFmtId="0" fontId="15" fillId="33" borderId="19" xfId="0" applyFont="1" applyFill="1" applyBorder="1" applyAlignment="1">
      <alignment horizontal="left"/>
    </xf>
    <xf numFmtId="0" fontId="12" fillId="0" borderId="0" xfId="0" applyFont="1" applyAlignment="1">
      <alignment vertical="center"/>
    </xf>
    <xf numFmtId="199" fontId="43" fillId="49" borderId="59" xfId="0" applyNumberFormat="1" applyFont="1" applyFill="1" applyBorder="1" applyAlignment="1">
      <alignment vertical="center"/>
    </xf>
    <xf numFmtId="199" fontId="31" fillId="46" borderId="11" xfId="0" applyNumberFormat="1" applyFont="1" applyFill="1" applyBorder="1" applyAlignment="1">
      <alignment/>
    </xf>
    <xf numFmtId="0" fontId="9" fillId="33" borderId="52" xfId="0" applyFont="1" applyFill="1" applyBorder="1" applyAlignment="1">
      <alignment horizontal="left" vertical="center"/>
    </xf>
    <xf numFmtId="0" fontId="9" fillId="33" borderId="55" xfId="0" applyFont="1" applyFill="1" applyBorder="1" applyAlignment="1">
      <alignment horizontal="left" vertical="center"/>
    </xf>
    <xf numFmtId="0" fontId="30" fillId="33" borderId="52" xfId="45" applyFont="1" applyFill="1" applyBorder="1" applyAlignment="1" applyProtection="1">
      <alignment horizontal="left" vertical="center"/>
      <protection/>
    </xf>
    <xf numFmtId="16" fontId="11" fillId="35" borderId="11" xfId="0" applyNumberFormat="1" applyFont="1" applyFill="1" applyBorder="1" applyAlignment="1" quotePrefix="1">
      <alignment horizontal="center" vertical="center"/>
    </xf>
    <xf numFmtId="0" fontId="51" fillId="48" borderId="10" xfId="0" applyFont="1" applyFill="1" applyBorder="1" applyAlignment="1">
      <alignment horizontal="left" vertical="center"/>
    </xf>
    <xf numFmtId="0" fontId="18" fillId="48" borderId="38" xfId="0" applyFont="1" applyFill="1" applyBorder="1" applyAlignment="1">
      <alignment horizontal="left" vertical="center"/>
    </xf>
    <xf numFmtId="0" fontId="63" fillId="33" borderId="0" xfId="0" applyFont="1" applyFill="1" applyBorder="1" applyAlignment="1">
      <alignment vertical="center"/>
    </xf>
    <xf numFmtId="0" fontId="15" fillId="33" borderId="17" xfId="0" applyFont="1" applyFill="1" applyBorder="1" applyAlignment="1">
      <alignment horizontal="right" vertical="center"/>
    </xf>
    <xf numFmtId="0" fontId="15" fillId="33" borderId="17" xfId="0" applyFont="1" applyFill="1" applyBorder="1" applyAlignment="1">
      <alignment vertical="center"/>
    </xf>
    <xf numFmtId="0" fontId="0" fillId="35" borderId="0" xfId="0" applyFont="1" applyFill="1" applyBorder="1" applyAlignment="1">
      <alignment/>
    </xf>
    <xf numFmtId="199" fontId="104" fillId="50" borderId="11" xfId="0" applyNumberFormat="1" applyFont="1" applyFill="1" applyBorder="1" applyAlignment="1">
      <alignment/>
    </xf>
    <xf numFmtId="199" fontId="31" fillId="0" borderId="11" xfId="0" applyNumberFormat="1" applyFont="1" applyFill="1" applyBorder="1" applyAlignment="1">
      <alignment vertical="center"/>
    </xf>
    <xf numFmtId="0" fontId="104" fillId="0" borderId="0" xfId="0" applyFont="1" applyAlignment="1">
      <alignment/>
    </xf>
    <xf numFmtId="0" fontId="0" fillId="0" borderId="0" xfId="0" applyAlignment="1">
      <alignment horizontal="left"/>
    </xf>
    <xf numFmtId="0" fontId="35" fillId="0" borderId="0" xfId="0" applyFont="1" applyAlignment="1">
      <alignment horizontal="left"/>
    </xf>
    <xf numFmtId="0" fontId="27" fillId="0" borderId="0" xfId="45" applyAlignment="1" applyProtection="1">
      <alignment horizontal="left"/>
      <protection/>
    </xf>
    <xf numFmtId="0" fontId="0" fillId="0" borderId="11" xfId="0" applyFont="1" applyBorder="1" applyAlignment="1">
      <alignment horizontal="center"/>
    </xf>
    <xf numFmtId="0" fontId="9" fillId="51" borderId="44" xfId="0" applyFont="1" applyFill="1" applyBorder="1" applyAlignment="1">
      <alignment horizontal="left" vertical="center"/>
    </xf>
    <xf numFmtId="0" fontId="30" fillId="51" borderId="44" xfId="45" applyFont="1" applyFill="1" applyBorder="1" applyAlignment="1" applyProtection="1">
      <alignment horizontal="left" vertical="center"/>
      <protection/>
    </xf>
    <xf numFmtId="199" fontId="31" fillId="0" borderId="10" xfId="0" applyNumberFormat="1" applyFont="1" applyFill="1" applyBorder="1" applyAlignment="1">
      <alignment vertical="center"/>
    </xf>
    <xf numFmtId="0" fontId="1" fillId="0" borderId="28" xfId="0" applyFont="1" applyBorder="1" applyAlignment="1">
      <alignment vertical="center"/>
    </xf>
    <xf numFmtId="0" fontId="14" fillId="38" borderId="48" xfId="0" applyFont="1" applyFill="1" applyBorder="1" applyAlignment="1">
      <alignment/>
    </xf>
    <xf numFmtId="0" fontId="14" fillId="38" borderId="49" xfId="0" applyFont="1" applyFill="1" applyBorder="1" applyAlignment="1">
      <alignment/>
    </xf>
    <xf numFmtId="0" fontId="13" fillId="38" borderId="47" xfId="0" applyFont="1" applyFill="1" applyBorder="1" applyAlignment="1">
      <alignment horizontal="left" vertical="center"/>
    </xf>
    <xf numFmtId="0" fontId="31" fillId="0" borderId="11" xfId="0" applyFont="1" applyBorder="1" applyAlignment="1">
      <alignment vertical="center"/>
    </xf>
    <xf numFmtId="0" fontId="43" fillId="52" borderId="11" xfId="0" applyFont="1" applyFill="1" applyBorder="1" applyAlignment="1">
      <alignment vertical="center"/>
    </xf>
    <xf numFmtId="0" fontId="31" fillId="33" borderId="11" xfId="0" applyFont="1" applyFill="1" applyBorder="1" applyAlignment="1">
      <alignment vertical="center"/>
    </xf>
    <xf numFmtId="0" fontId="31" fillId="0" borderId="39" xfId="0" applyFont="1" applyBorder="1" applyAlignment="1">
      <alignment vertical="center"/>
    </xf>
    <xf numFmtId="199" fontId="43" fillId="38" borderId="40" xfId="0" applyNumberFormat="1" applyFont="1" applyFill="1" applyBorder="1" applyAlignment="1">
      <alignment vertical="center"/>
    </xf>
    <xf numFmtId="0" fontId="31" fillId="0" borderId="26" xfId="0" applyFont="1" applyFill="1" applyBorder="1" applyAlignment="1">
      <alignment vertical="center"/>
    </xf>
    <xf numFmtId="199" fontId="43" fillId="25" borderId="60" xfId="0" applyNumberFormat="1" applyFont="1" applyFill="1" applyBorder="1" applyAlignment="1">
      <alignment vertical="center"/>
    </xf>
    <xf numFmtId="0" fontId="20" fillId="33" borderId="40" xfId="0" applyFont="1" applyFill="1" applyBorder="1" applyAlignment="1">
      <alignment horizontal="left" vertical="center"/>
    </xf>
    <xf numFmtId="0" fontId="1" fillId="33" borderId="31" xfId="0" applyFont="1" applyFill="1" applyBorder="1" applyAlignment="1">
      <alignment vertical="center"/>
    </xf>
    <xf numFmtId="0" fontId="15" fillId="33" borderId="31" xfId="0" applyFont="1" applyFill="1" applyBorder="1" applyAlignment="1">
      <alignment vertical="center"/>
    </xf>
    <xf numFmtId="0" fontId="15" fillId="33" borderId="31" xfId="0" applyFont="1" applyFill="1" applyBorder="1" applyAlignment="1">
      <alignment horizontal="right" vertical="center"/>
    </xf>
    <xf numFmtId="0" fontId="63" fillId="33" borderId="31" xfId="0" applyFont="1" applyFill="1" applyBorder="1" applyAlignment="1">
      <alignment vertical="center"/>
    </xf>
    <xf numFmtId="0" fontId="21" fillId="33" borderId="31" xfId="0" applyFont="1" applyFill="1" applyBorder="1" applyAlignment="1">
      <alignment vertical="center"/>
    </xf>
    <xf numFmtId="0" fontId="1" fillId="33" borderId="32" xfId="0" applyFont="1" applyFill="1" applyBorder="1" applyAlignment="1">
      <alignment vertical="center"/>
    </xf>
    <xf numFmtId="0" fontId="15" fillId="33" borderId="34" xfId="0" applyFont="1" applyFill="1" applyBorder="1" applyAlignment="1">
      <alignment vertical="center"/>
    </xf>
    <xf numFmtId="0" fontId="15" fillId="33" borderId="30" xfId="0" applyFont="1" applyFill="1" applyBorder="1" applyAlignment="1">
      <alignment vertical="center"/>
    </xf>
    <xf numFmtId="0" fontId="15" fillId="33" borderId="30" xfId="0" applyFont="1" applyFill="1" applyBorder="1" applyAlignment="1">
      <alignment horizontal="right" vertical="center"/>
    </xf>
    <xf numFmtId="0" fontId="5" fillId="33" borderId="0" xfId="0" applyFont="1" applyFill="1" applyBorder="1" applyAlignment="1">
      <alignment vertical="center"/>
    </xf>
    <xf numFmtId="0" fontId="5" fillId="33" borderId="0" xfId="0" applyFont="1" applyFill="1" applyBorder="1" applyAlignment="1">
      <alignment horizontal="left" vertical="center"/>
    </xf>
    <xf numFmtId="0" fontId="65" fillId="36" borderId="10" xfId="0" applyFont="1" applyFill="1" applyBorder="1" applyAlignment="1">
      <alignment vertical="center"/>
    </xf>
    <xf numFmtId="0" fontId="65" fillId="36" borderId="38" xfId="0" applyFont="1" applyFill="1" applyBorder="1" applyAlignment="1">
      <alignment vertical="center"/>
    </xf>
    <xf numFmtId="0" fontId="65" fillId="36" borderId="38" xfId="0" applyFont="1" applyFill="1" applyBorder="1" applyAlignment="1">
      <alignment horizontal="center" vertical="center"/>
    </xf>
    <xf numFmtId="0" fontId="47" fillId="36" borderId="38" xfId="0" applyFont="1" applyFill="1" applyBorder="1" applyAlignment="1">
      <alignment vertical="center"/>
    </xf>
    <xf numFmtId="0" fontId="47" fillId="36" borderId="39" xfId="0" applyFont="1" applyFill="1" applyBorder="1" applyAlignment="1">
      <alignment vertical="center"/>
    </xf>
    <xf numFmtId="0" fontId="10" fillId="0" borderId="0" xfId="0" applyFont="1" applyAlignment="1">
      <alignment vertical="center"/>
    </xf>
    <xf numFmtId="0" fontId="65" fillId="36" borderId="18" xfId="0" applyFont="1" applyFill="1" applyBorder="1" applyAlignment="1">
      <alignment vertical="center"/>
    </xf>
    <xf numFmtId="0" fontId="65" fillId="36" borderId="0" xfId="0" applyFont="1" applyFill="1" applyBorder="1" applyAlignment="1">
      <alignment vertical="center"/>
    </xf>
    <xf numFmtId="0" fontId="65" fillId="36" borderId="0" xfId="0" applyFont="1" applyFill="1" applyBorder="1" applyAlignment="1">
      <alignment horizontal="righ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5" fillId="36" borderId="33" xfId="0" applyFont="1" applyFill="1" applyBorder="1" applyAlignment="1">
      <alignment vertical="center"/>
    </xf>
    <xf numFmtId="0" fontId="65" fillId="36" borderId="30" xfId="0" applyFont="1" applyFill="1" applyBorder="1" applyAlignment="1">
      <alignment vertical="center"/>
    </xf>
    <xf numFmtId="0" fontId="65" fillId="36" borderId="30" xfId="0" applyFont="1" applyFill="1" applyBorder="1" applyAlignment="1">
      <alignment horizontal="right" vertical="center"/>
    </xf>
    <xf numFmtId="0" fontId="65" fillId="36" borderId="30" xfId="0" applyFont="1" applyFill="1" applyBorder="1" applyAlignment="1">
      <alignment horizontal="center" vertical="center"/>
    </xf>
    <xf numFmtId="0" fontId="65" fillId="36" borderId="30" xfId="0" applyFont="1" applyFill="1" applyBorder="1" applyAlignment="1">
      <alignment horizontal="left" vertical="center"/>
    </xf>
    <xf numFmtId="0" fontId="10" fillId="36" borderId="30" xfId="0" applyFont="1" applyFill="1" applyBorder="1" applyAlignment="1">
      <alignment vertical="center"/>
    </xf>
    <xf numFmtId="0" fontId="5" fillId="34" borderId="18" xfId="0" applyFont="1" applyFill="1" applyBorder="1" applyAlignment="1">
      <alignment horizontal="left" vertical="center"/>
    </xf>
    <xf numFmtId="0" fontId="5" fillId="34" borderId="17" xfId="0" applyFont="1" applyFill="1" applyBorder="1" applyAlignment="1">
      <alignment horizontal="left" vertical="center"/>
    </xf>
    <xf numFmtId="0" fontId="5" fillId="34" borderId="0" xfId="0" applyFont="1" applyFill="1" applyBorder="1" applyAlignment="1">
      <alignment horizontal="center" vertical="center"/>
    </xf>
    <xf numFmtId="0" fontId="5" fillId="34" borderId="29" xfId="0" applyFont="1" applyFill="1" applyBorder="1" applyAlignment="1">
      <alignment horizontal="center" vertical="center"/>
    </xf>
    <xf numFmtId="0" fontId="5" fillId="35" borderId="61" xfId="0" applyFont="1" applyFill="1" applyBorder="1" applyAlignment="1">
      <alignment vertical="center"/>
    </xf>
    <xf numFmtId="0" fontId="48" fillId="45" borderId="62" xfId="0" applyFont="1" applyFill="1" applyBorder="1" applyAlignment="1">
      <alignment/>
    </xf>
    <xf numFmtId="0" fontId="1" fillId="36" borderId="62" xfId="0" applyFont="1" applyFill="1" applyBorder="1" applyAlignment="1">
      <alignment horizontal="center" vertical="center"/>
    </xf>
    <xf numFmtId="0" fontId="1" fillId="36" borderId="63" xfId="0" applyFont="1" applyFill="1" applyBorder="1" applyAlignment="1">
      <alignment horizontal="center" vertical="center"/>
    </xf>
    <xf numFmtId="0" fontId="1" fillId="36" borderId="57" xfId="0" applyFont="1" applyFill="1" applyBorder="1" applyAlignment="1">
      <alignment horizontal="center" vertical="center"/>
    </xf>
    <xf numFmtId="0" fontId="2" fillId="33" borderId="64" xfId="0" applyFont="1" applyFill="1" applyBorder="1" applyAlignment="1">
      <alignment horizontal="center" vertical="center"/>
    </xf>
    <xf numFmtId="0" fontId="23" fillId="47" borderId="64" xfId="0" applyFont="1" applyFill="1" applyBorder="1" applyAlignment="1">
      <alignment horizontal="center" vertical="center"/>
    </xf>
    <xf numFmtId="0" fontId="15" fillId="36" borderId="58" xfId="0" applyFont="1" applyFill="1" applyBorder="1" applyAlignment="1">
      <alignment horizontal="center" vertical="center"/>
    </xf>
    <xf numFmtId="199" fontId="31" fillId="53" borderId="11" xfId="0" applyNumberFormat="1" applyFont="1" applyFill="1" applyBorder="1" applyAlignment="1">
      <alignment/>
    </xf>
    <xf numFmtId="196" fontId="66" fillId="43" borderId="11" xfId="0" applyNumberFormat="1" applyFont="1" applyFill="1" applyBorder="1" applyAlignment="1">
      <alignment horizontal="center" vertical="center"/>
    </xf>
    <xf numFmtId="0" fontId="9" fillId="51" borderId="41" xfId="0" applyFont="1" applyFill="1" applyBorder="1" applyAlignment="1">
      <alignment horizontal="left" vertical="center"/>
    </xf>
    <xf numFmtId="0" fontId="9" fillId="51" borderId="42" xfId="0" applyFont="1" applyFill="1" applyBorder="1" applyAlignment="1">
      <alignment horizontal="left" vertical="center"/>
    </xf>
    <xf numFmtId="0" fontId="30" fillId="51" borderId="41" xfId="45" applyFont="1" applyFill="1" applyBorder="1" applyAlignment="1" applyProtection="1">
      <alignment horizontal="left" vertical="center"/>
      <protection/>
    </xf>
    <xf numFmtId="0" fontId="9" fillId="51" borderId="52" xfId="0" applyFont="1" applyFill="1" applyBorder="1" applyAlignment="1">
      <alignment horizontal="left" vertical="center"/>
    </xf>
    <xf numFmtId="0" fontId="9" fillId="51" borderId="55" xfId="0" applyFont="1" applyFill="1" applyBorder="1" applyAlignment="1">
      <alignment horizontal="left" vertical="center"/>
    </xf>
    <xf numFmtId="0" fontId="30" fillId="51" borderId="52" xfId="45" applyFont="1" applyFill="1" applyBorder="1" applyAlignment="1" applyProtection="1">
      <alignment horizontal="left" vertical="center"/>
      <protection/>
    </xf>
    <xf numFmtId="0" fontId="9" fillId="51" borderId="65" xfId="0" applyFont="1" applyFill="1" applyBorder="1" applyAlignment="1">
      <alignment horizontal="left" vertical="center"/>
    </xf>
    <xf numFmtId="0" fontId="0" fillId="0" borderId="11" xfId="0" applyBorder="1" applyAlignment="1">
      <alignment horizontal="center"/>
    </xf>
    <xf numFmtId="17" fontId="12" fillId="0" borderId="0" xfId="0" applyNumberFormat="1" applyFont="1" applyAlignment="1" quotePrefix="1">
      <alignment horizontal="center" vertical="center"/>
    </xf>
    <xf numFmtId="0" fontId="104" fillId="54" borderId="11" xfId="0" applyFont="1" applyFill="1" applyBorder="1" applyAlignment="1">
      <alignment horizontal="center" vertical="center"/>
    </xf>
    <xf numFmtId="0" fontId="31" fillId="42" borderId="11" xfId="0" applyFont="1" applyFill="1" applyBorder="1" applyAlignment="1">
      <alignment horizontal="center" vertical="center" wrapText="1"/>
    </xf>
    <xf numFmtId="0" fontId="105" fillId="45" borderId="63" xfId="0" applyFont="1" applyFill="1" applyBorder="1" applyAlignment="1">
      <alignment vertical="center"/>
    </xf>
    <xf numFmtId="0" fontId="105" fillId="45" borderId="18" xfId="0" applyFont="1" applyFill="1" applyBorder="1" applyAlignment="1">
      <alignment vertical="center"/>
    </xf>
    <xf numFmtId="0" fontId="105" fillId="45" borderId="23" xfId="0" applyFont="1" applyFill="1" applyBorder="1" applyAlignment="1">
      <alignment vertical="center"/>
    </xf>
    <xf numFmtId="0" fontId="31" fillId="55" borderId="11" xfId="0" applyFont="1" applyFill="1" applyBorder="1" applyAlignment="1">
      <alignment/>
    </xf>
    <xf numFmtId="199" fontId="31" fillId="56" borderId="11" xfId="0" applyNumberFormat="1" applyFont="1" applyFill="1" applyBorder="1" applyAlignment="1">
      <alignment/>
    </xf>
    <xf numFmtId="0" fontId="15" fillId="0" borderId="0" xfId="0" applyFont="1" applyFill="1" applyAlignment="1">
      <alignment/>
    </xf>
    <xf numFmtId="199" fontId="31" fillId="50" borderId="11" xfId="0" applyNumberFormat="1" applyFont="1" applyFill="1" applyBorder="1" applyAlignment="1">
      <alignment/>
    </xf>
    <xf numFmtId="0" fontId="40" fillId="34" borderId="33" xfId="0" applyFont="1" applyFill="1" applyBorder="1" applyAlignment="1">
      <alignment horizontal="left" vertical="center"/>
    </xf>
    <xf numFmtId="0" fontId="41" fillId="34" borderId="18" xfId="0" applyFont="1" applyFill="1" applyBorder="1" applyAlignment="1">
      <alignment vertical="center"/>
    </xf>
    <xf numFmtId="0" fontId="31" fillId="51" borderId="11" xfId="0" applyFont="1" applyFill="1" applyBorder="1" applyAlignment="1">
      <alignment/>
    </xf>
    <xf numFmtId="199" fontId="31" fillId="51" borderId="11" xfId="0" applyNumberFormat="1" applyFont="1" applyFill="1" applyBorder="1" applyAlignment="1">
      <alignment/>
    </xf>
    <xf numFmtId="196" fontId="66" fillId="57" borderId="11" xfId="0" applyNumberFormat="1"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39" xfId="0" applyFont="1" applyFill="1" applyBorder="1" applyAlignment="1">
      <alignment horizontal="center" vertical="center"/>
    </xf>
    <xf numFmtId="0" fontId="60" fillId="46" borderId="27" xfId="0" applyFont="1" applyFill="1" applyBorder="1" applyAlignment="1">
      <alignment horizontal="center" vertical="center" wrapText="1"/>
    </xf>
    <xf numFmtId="0" fontId="60" fillId="46" borderId="57" xfId="0" applyFont="1" applyFill="1" applyBorder="1" applyAlignment="1">
      <alignment horizontal="center" vertical="center" wrapText="1"/>
    </xf>
    <xf numFmtId="0" fontId="60" fillId="46" borderId="58" xfId="0" applyFont="1" applyFill="1" applyBorder="1" applyAlignment="1">
      <alignment horizontal="center" vertical="center" wrapText="1"/>
    </xf>
    <xf numFmtId="0" fontId="60" fillId="46" borderId="35" xfId="0" applyFont="1" applyFill="1" applyBorder="1" applyAlignment="1">
      <alignment horizontal="center" vertical="center" wrapText="1"/>
    </xf>
    <xf numFmtId="0" fontId="60" fillId="46" borderId="24" xfId="0" applyFont="1" applyFill="1" applyBorder="1" applyAlignment="1">
      <alignment horizontal="center" vertical="center" wrapText="1"/>
    </xf>
    <xf numFmtId="0" fontId="60" fillId="46" borderId="36" xfId="0" applyFont="1" applyFill="1" applyBorder="1" applyAlignment="1">
      <alignment horizontal="center" vertical="center" wrapText="1"/>
    </xf>
    <xf numFmtId="14" fontId="29" fillId="47" borderId="31" xfId="0" applyNumberFormat="1" applyFont="1" applyFill="1" applyBorder="1" applyAlignment="1">
      <alignment horizontal="center" vertical="center"/>
    </xf>
    <xf numFmtId="14" fontId="29" fillId="47" borderId="32" xfId="0" applyNumberFormat="1" applyFont="1" applyFill="1" applyBorder="1" applyAlignment="1">
      <alignment horizontal="center" vertical="center"/>
    </xf>
    <xf numFmtId="14" fontId="29" fillId="47" borderId="30" xfId="0" applyNumberFormat="1" applyFont="1" applyFill="1" applyBorder="1" applyAlignment="1">
      <alignment horizontal="center" vertical="center"/>
    </xf>
    <xf numFmtId="14" fontId="29" fillId="47" borderId="34" xfId="0" applyNumberFormat="1" applyFont="1" applyFill="1" applyBorder="1" applyAlignment="1">
      <alignment horizontal="center" vertical="center"/>
    </xf>
    <xf numFmtId="0" fontId="10" fillId="41" borderId="10" xfId="0" applyFont="1" applyFill="1" applyBorder="1" applyAlignment="1">
      <alignment horizontal="center" vertical="center"/>
    </xf>
    <xf numFmtId="0" fontId="10" fillId="41" borderId="39" xfId="0" applyFont="1" applyFill="1" applyBorder="1" applyAlignment="1">
      <alignment horizontal="center" vertical="center"/>
    </xf>
    <xf numFmtId="0" fontId="10" fillId="24" borderId="37" xfId="0" applyFont="1" applyFill="1" applyBorder="1" applyAlignment="1">
      <alignment horizontal="center" vertical="center"/>
    </xf>
    <xf numFmtId="0" fontId="10" fillId="24" borderId="32" xfId="0" applyFont="1" applyFill="1" applyBorder="1" applyAlignment="1">
      <alignment horizontal="center" vertical="center"/>
    </xf>
    <xf numFmtId="0" fontId="10" fillId="41" borderId="37" xfId="0" applyFont="1" applyFill="1" applyBorder="1" applyAlignment="1">
      <alignment horizontal="center" vertical="center"/>
    </xf>
    <xf numFmtId="0" fontId="10" fillId="41" borderId="32" xfId="0" applyFont="1" applyFill="1" applyBorder="1" applyAlignment="1">
      <alignment horizontal="center" vertical="center"/>
    </xf>
    <xf numFmtId="0" fontId="10" fillId="41" borderId="33" xfId="0" applyFont="1" applyFill="1" applyBorder="1" applyAlignment="1">
      <alignment horizontal="center" vertical="center"/>
    </xf>
    <xf numFmtId="0" fontId="10" fillId="41" borderId="34" xfId="0" applyFont="1" applyFill="1" applyBorder="1" applyAlignment="1">
      <alignment horizontal="center" vertical="center"/>
    </xf>
    <xf numFmtId="0" fontId="7" fillId="34" borderId="40" xfId="0" applyFont="1" applyFill="1" applyBorder="1" applyAlignment="1">
      <alignment horizontal="center" vertical="center" textRotation="90"/>
    </xf>
    <xf numFmtId="0" fontId="7" fillId="34" borderId="19" xfId="0" applyFont="1" applyFill="1" applyBorder="1" applyAlignment="1">
      <alignment horizontal="center" vertical="center" textRotation="90"/>
    </xf>
    <xf numFmtId="0" fontId="7" fillId="34" borderId="26" xfId="0" applyFont="1" applyFill="1" applyBorder="1" applyAlignment="1">
      <alignment horizontal="center" vertical="center" textRotation="90"/>
    </xf>
    <xf numFmtId="0" fontId="5" fillId="34" borderId="10"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17" fontId="12" fillId="0" borderId="0" xfId="0" applyNumberFormat="1" applyFont="1" applyAlignment="1" quotePrefix="1">
      <alignment horizontal="center" vertical="center"/>
    </xf>
    <xf numFmtId="0" fontId="10" fillId="24" borderId="33" xfId="0" applyFont="1" applyFill="1" applyBorder="1" applyAlignment="1">
      <alignment horizontal="center" vertical="center"/>
    </xf>
    <xf numFmtId="0" fontId="10" fillId="24" borderId="34" xfId="0" applyFont="1" applyFill="1" applyBorder="1" applyAlignment="1">
      <alignment horizontal="center" vertical="center"/>
    </xf>
    <xf numFmtId="0" fontId="10" fillId="41" borderId="18" xfId="0" applyFont="1" applyFill="1" applyBorder="1" applyAlignment="1">
      <alignment horizontal="center" vertical="center"/>
    </xf>
    <xf numFmtId="0" fontId="10" fillId="41" borderId="17" xfId="0" applyFont="1" applyFill="1" applyBorder="1" applyAlignment="1">
      <alignment horizontal="center" vertical="center"/>
    </xf>
    <xf numFmtId="0" fontId="28" fillId="47" borderId="37" xfId="0" applyFont="1" applyFill="1" applyBorder="1" applyAlignment="1">
      <alignment horizontal="center" vertical="center"/>
    </xf>
    <xf numFmtId="0" fontId="28" fillId="47" borderId="31" xfId="0" applyFont="1" applyFill="1" applyBorder="1" applyAlignment="1">
      <alignment horizontal="center" vertical="center"/>
    </xf>
    <xf numFmtId="0" fontId="28" fillId="47" borderId="33" xfId="0" applyFont="1" applyFill="1" applyBorder="1" applyAlignment="1">
      <alignment horizontal="center" vertical="center"/>
    </xf>
    <xf numFmtId="0" fontId="28" fillId="47" borderId="30"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38" xfId="0" applyFont="1" applyFill="1" applyBorder="1" applyAlignment="1">
      <alignment horizontal="center" vertical="center"/>
    </xf>
    <xf numFmtId="0" fontId="3" fillId="38" borderId="39" xfId="0" applyFont="1" applyFill="1" applyBorder="1" applyAlignment="1">
      <alignment horizontal="center" vertical="center"/>
    </xf>
    <xf numFmtId="0" fontId="64" fillId="58" borderId="40" xfId="0" applyFont="1" applyFill="1" applyBorder="1" applyAlignment="1">
      <alignment horizontal="center" vertical="center" textRotation="90"/>
    </xf>
    <xf numFmtId="0" fontId="64" fillId="58" borderId="19" xfId="0" applyFont="1" applyFill="1" applyBorder="1" applyAlignment="1">
      <alignment horizontal="center" vertical="center" textRotation="90"/>
    </xf>
    <xf numFmtId="0" fontId="64" fillId="58" borderId="26" xfId="0" applyFont="1" applyFill="1" applyBorder="1" applyAlignment="1">
      <alignment horizontal="center" vertical="center" textRotation="90"/>
    </xf>
    <xf numFmtId="0" fontId="9" fillId="51"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0" fillId="51" borderId="11" xfId="0" applyFill="1" applyBorder="1" applyAlignment="1">
      <alignment horizontal="center"/>
    </xf>
    <xf numFmtId="0" fontId="0" fillId="33" borderId="11" xfId="0" applyFill="1" applyBorder="1" applyAlignment="1">
      <alignment horizontal="center"/>
    </xf>
    <xf numFmtId="0" fontId="47" fillId="47" borderId="37" xfId="0" applyFont="1" applyFill="1" applyBorder="1" applyAlignment="1">
      <alignment horizontal="center" vertical="center"/>
    </xf>
    <xf numFmtId="0" fontId="47" fillId="47" borderId="32" xfId="0" applyFont="1" applyFill="1" applyBorder="1" applyAlignment="1">
      <alignment horizontal="center" vertical="center"/>
    </xf>
    <xf numFmtId="0" fontId="47" fillId="47" borderId="33" xfId="0" applyFont="1" applyFill="1" applyBorder="1" applyAlignment="1">
      <alignment horizontal="center" vertical="center"/>
    </xf>
    <xf numFmtId="0" fontId="47" fillId="47" borderId="34" xfId="0" applyFont="1" applyFill="1" applyBorder="1" applyAlignment="1">
      <alignment horizontal="center" vertical="center"/>
    </xf>
    <xf numFmtId="0" fontId="47" fillId="47" borderId="37" xfId="0" applyFont="1" applyFill="1" applyBorder="1" applyAlignment="1">
      <alignment horizontal="center" vertical="center" wrapText="1"/>
    </xf>
    <xf numFmtId="0" fontId="47" fillId="47" borderId="32" xfId="0" applyFont="1" applyFill="1" applyBorder="1" applyAlignment="1">
      <alignment horizontal="center" vertical="center" wrapText="1"/>
    </xf>
    <xf numFmtId="0" fontId="47" fillId="47" borderId="33" xfId="0" applyFont="1" applyFill="1" applyBorder="1" applyAlignment="1">
      <alignment horizontal="center" vertical="center" wrapText="1"/>
    </xf>
    <xf numFmtId="0" fontId="47" fillId="47" borderId="34" xfId="0" applyFont="1" applyFill="1" applyBorder="1" applyAlignment="1">
      <alignment horizontal="center" vertical="center" wrapText="1"/>
    </xf>
    <xf numFmtId="0" fontId="47" fillId="47" borderId="18" xfId="0" applyFont="1" applyFill="1" applyBorder="1" applyAlignment="1">
      <alignment horizontal="center" vertical="center" wrapText="1"/>
    </xf>
    <xf numFmtId="0" fontId="47" fillId="47" borderId="17" xfId="0" applyFont="1" applyFill="1" applyBorder="1" applyAlignment="1">
      <alignment horizontal="center" vertical="center" wrapText="1"/>
    </xf>
    <xf numFmtId="0" fontId="9" fillId="51" borderId="40" xfId="0" applyFont="1" applyFill="1" applyBorder="1" applyAlignment="1">
      <alignment horizontal="center" vertical="center" wrapText="1"/>
    </xf>
    <xf numFmtId="0" fontId="9" fillId="51" borderId="19" xfId="0" applyFont="1" applyFill="1" applyBorder="1" applyAlignment="1">
      <alignment horizontal="center" vertical="center" wrapText="1"/>
    </xf>
    <xf numFmtId="0" fontId="9" fillId="51" borderId="26" xfId="0" applyFont="1" applyFill="1" applyBorder="1" applyAlignment="1">
      <alignment horizontal="center" vertical="center" wrapText="1"/>
    </xf>
    <xf numFmtId="0" fontId="47" fillId="47" borderId="18" xfId="0" applyFont="1" applyFill="1" applyBorder="1" applyAlignment="1">
      <alignment horizontal="center" vertical="center"/>
    </xf>
    <xf numFmtId="0" fontId="47" fillId="47" borderId="17" xfId="0" applyFont="1" applyFill="1" applyBorder="1" applyAlignment="1">
      <alignment horizontal="center" vertical="center"/>
    </xf>
    <xf numFmtId="0" fontId="9" fillId="59" borderId="40" xfId="0" applyFont="1" applyFill="1" applyBorder="1" applyAlignment="1">
      <alignment horizontal="center" vertical="center" wrapText="1"/>
    </xf>
    <xf numFmtId="0" fontId="9" fillId="59" borderId="19" xfId="0" applyFont="1" applyFill="1" applyBorder="1" applyAlignment="1">
      <alignment horizontal="center" vertical="center" wrapText="1"/>
    </xf>
    <xf numFmtId="0" fontId="9" fillId="59" borderId="26" xfId="0" applyFont="1" applyFill="1" applyBorder="1" applyAlignment="1">
      <alignment horizontal="center" vertical="center" wrapText="1"/>
    </xf>
    <xf numFmtId="199" fontId="31" fillId="0" borderId="32" xfId="0" applyNumberFormat="1" applyFont="1" applyFill="1" applyBorder="1" applyAlignment="1">
      <alignment horizontal="left" vertical="center"/>
    </xf>
    <xf numFmtId="199" fontId="31" fillId="0" borderId="34" xfId="0" applyNumberFormat="1" applyFont="1" applyFill="1" applyBorder="1" applyAlignment="1">
      <alignment horizontal="left" vertical="center"/>
    </xf>
    <xf numFmtId="0" fontId="44" fillId="41" borderId="11" xfId="0" applyFont="1" applyFill="1" applyBorder="1" applyAlignment="1">
      <alignment horizontal="center" vertical="center" textRotation="90"/>
    </xf>
    <xf numFmtId="199" fontId="31" fillId="0" borderId="31" xfId="0" applyNumberFormat="1" applyFont="1" applyFill="1" applyBorder="1" applyAlignment="1">
      <alignment horizontal="left" vertical="center"/>
    </xf>
    <xf numFmtId="199" fontId="31" fillId="0" borderId="30" xfId="0" applyNumberFormat="1" applyFont="1" applyFill="1" applyBorder="1" applyAlignment="1">
      <alignment horizontal="left" vertical="center"/>
    </xf>
    <xf numFmtId="0" fontId="56" fillId="0" borderId="40"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6" xfId="0" applyFont="1" applyBorder="1" applyAlignment="1">
      <alignment horizontal="center" vertical="center" wrapText="1"/>
    </xf>
    <xf numFmtId="0" fontId="57" fillId="38" borderId="11"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57150</xdr:rowOff>
    </xdr:from>
    <xdr:to>
      <xdr:col>6</xdr:col>
      <xdr:colOff>238125</xdr:colOff>
      <xdr:row>12</xdr:row>
      <xdr:rowOff>47625</xdr:rowOff>
    </xdr:to>
    <xdr:sp>
      <xdr:nvSpPr>
        <xdr:cNvPr id="1" name="WordArt 1"/>
        <xdr:cNvSpPr>
          <a:spLocks/>
        </xdr:cNvSpPr>
      </xdr:nvSpPr>
      <xdr:spPr>
        <a:xfrm rot="16200000">
          <a:off x="123825" y="447675"/>
          <a:ext cx="1095375" cy="1905000"/>
        </a:xfrm>
        <a:prstGeom prst="rect">
          <a:avLst/>
        </a:prstGeom>
        <a:noFill/>
        <a:ln w="9525" cmpd="sng">
          <a:noFill/>
        </a:ln>
      </xdr:spPr>
      <xdr:txBody>
        <a:bodyPr vertOverflow="clip" wrap="square"/>
        <a:p>
          <a:pPr algn="ctr">
            <a:defRPr/>
          </a:pPr>
          <a:r>
            <a:rPr lang="en-US" cap="none" sz="2400" b="1" i="0" u="none" baseline="0"/>
            <a:t>Saison 2019-2020
</a:t>
          </a:r>
        </a:p>
      </xdr:txBody>
    </xdr:sp>
    <xdr:clientData/>
  </xdr:twoCellAnchor>
  <xdr:twoCellAnchor>
    <xdr:from>
      <xdr:col>22</xdr:col>
      <xdr:colOff>0</xdr:colOff>
      <xdr:row>6</xdr:row>
      <xdr:rowOff>0</xdr:rowOff>
    </xdr:from>
    <xdr:to>
      <xdr:col>29</xdr:col>
      <xdr:colOff>0</xdr:colOff>
      <xdr:row>12</xdr:row>
      <xdr:rowOff>0</xdr:rowOff>
    </xdr:to>
    <xdr:sp>
      <xdr:nvSpPr>
        <xdr:cNvPr id="2" name="Rectangle 2"/>
        <xdr:cNvSpPr>
          <a:spLocks/>
        </xdr:cNvSpPr>
      </xdr:nvSpPr>
      <xdr:spPr>
        <a:xfrm>
          <a:off x="6381750" y="1276350"/>
          <a:ext cx="2266950" cy="1028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7</xdr:col>
      <xdr:colOff>0</xdr:colOff>
      <xdr:row>5</xdr:row>
      <xdr:rowOff>133350</xdr:rowOff>
    </xdr:from>
    <xdr:to>
      <xdr:col>14</xdr:col>
      <xdr:colOff>0</xdr:colOff>
      <xdr:row>11</xdr:row>
      <xdr:rowOff>171450</xdr:rowOff>
    </xdr:to>
    <xdr:sp>
      <xdr:nvSpPr>
        <xdr:cNvPr id="3" name="Rectangle 3"/>
        <xdr:cNvSpPr>
          <a:spLocks/>
        </xdr:cNvSpPr>
      </xdr:nvSpPr>
      <xdr:spPr>
        <a:xfrm>
          <a:off x="1838325" y="1276350"/>
          <a:ext cx="2533650" cy="1028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7</xdr:col>
      <xdr:colOff>0</xdr:colOff>
      <xdr:row>4</xdr:row>
      <xdr:rowOff>0</xdr:rowOff>
    </xdr:from>
    <xdr:to>
      <xdr:col>14</xdr:col>
      <xdr:colOff>0</xdr:colOff>
      <xdr:row>5</xdr:row>
      <xdr:rowOff>0</xdr:rowOff>
    </xdr:to>
    <xdr:sp>
      <xdr:nvSpPr>
        <xdr:cNvPr id="4" name="Rectangle 4"/>
        <xdr:cNvSpPr>
          <a:spLocks/>
        </xdr:cNvSpPr>
      </xdr:nvSpPr>
      <xdr:spPr>
        <a:xfrm>
          <a:off x="1838325" y="923925"/>
          <a:ext cx="25336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22</xdr:col>
      <xdr:colOff>0</xdr:colOff>
      <xdr:row>4</xdr:row>
      <xdr:rowOff>0</xdr:rowOff>
    </xdr:from>
    <xdr:to>
      <xdr:col>29</xdr:col>
      <xdr:colOff>0</xdr:colOff>
      <xdr:row>5</xdr:row>
      <xdr:rowOff>0</xdr:rowOff>
    </xdr:to>
    <xdr:sp>
      <xdr:nvSpPr>
        <xdr:cNvPr id="5" name="Rectangle 5"/>
        <xdr:cNvSpPr>
          <a:spLocks/>
        </xdr:cNvSpPr>
      </xdr:nvSpPr>
      <xdr:spPr>
        <a:xfrm>
          <a:off x="6381750" y="923925"/>
          <a:ext cx="22669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34</xdr:row>
      <xdr:rowOff>28575</xdr:rowOff>
    </xdr:from>
    <xdr:to>
      <xdr:col>0</xdr:col>
      <xdr:colOff>1085850</xdr:colOff>
      <xdr:row>35</xdr:row>
      <xdr:rowOff>123825</xdr:rowOff>
    </xdr:to>
    <xdr:sp>
      <xdr:nvSpPr>
        <xdr:cNvPr id="1" name="AutoShape 1"/>
        <xdr:cNvSpPr>
          <a:spLocks/>
        </xdr:cNvSpPr>
      </xdr:nvSpPr>
      <xdr:spPr>
        <a:xfrm>
          <a:off x="1038225" y="5534025"/>
          <a:ext cx="47625" cy="247650"/>
        </a:xfrm>
        <a:prstGeom prst="leftBrace">
          <a:avLst>
            <a:gd name="adj" fmla="val -43078"/>
          </a:avLst>
        </a:prstGeom>
        <a:no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0</xdr:col>
      <xdr:colOff>1038225</xdr:colOff>
      <xdr:row>14</xdr:row>
      <xdr:rowOff>28575</xdr:rowOff>
    </xdr:from>
    <xdr:to>
      <xdr:col>0</xdr:col>
      <xdr:colOff>1085850</xdr:colOff>
      <xdr:row>15</xdr:row>
      <xdr:rowOff>152400</xdr:rowOff>
    </xdr:to>
    <xdr:sp>
      <xdr:nvSpPr>
        <xdr:cNvPr id="2" name="AutoShape 1"/>
        <xdr:cNvSpPr>
          <a:spLocks/>
        </xdr:cNvSpPr>
      </xdr:nvSpPr>
      <xdr:spPr>
        <a:xfrm>
          <a:off x="1038225" y="2581275"/>
          <a:ext cx="47625" cy="295275"/>
        </a:xfrm>
        <a:prstGeom prst="leftBrace">
          <a:avLst>
            <a:gd name="adj" fmla="val -43078"/>
          </a:avLst>
        </a:prstGeom>
        <a:no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sin.yuksel@btcctb.org" TargetMode="External" /><Relationship Id="rId2" Type="http://schemas.openxmlformats.org/officeDocument/2006/relationships/hyperlink" Target="mailto:andre.toujour@minfin.fed.b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renglet@orbem.be" TargetMode="External" /><Relationship Id="rId2" Type="http://schemas.openxmlformats.org/officeDocument/2006/relationships/hyperlink" Target="mailto:dvanaffelterre@orbem.be" TargetMode="External" /><Relationship Id="rId3" Type="http://schemas.openxmlformats.org/officeDocument/2006/relationships/hyperlink" Target="mailto:christian.vannesche@onss.fgov.be" TargetMode="External" /><Relationship Id="rId4" Type="http://schemas.openxmlformats.org/officeDocument/2006/relationships/hyperlink" Target="mailto:prenglet@actiris.be" TargetMode="External" /><Relationship Id="rId5" Type="http://schemas.openxmlformats.org/officeDocument/2006/relationships/hyperlink" Target="mailto:bart.lippens@vlaanderen.be" TargetMode="External" /><Relationship Id="rId6" Type="http://schemas.openxmlformats.org/officeDocument/2006/relationships/hyperlink" Target="mailto:peter.putteman@vlaanderen.be" TargetMode="External" /><Relationship Id="rId7" Type="http://schemas.openxmlformats.org/officeDocument/2006/relationships/hyperlink" Target="mailto:Jan.Duerloo@lv.vlaanderen.be" TargetMode="External" /><Relationship Id="rId8" Type="http://schemas.openxmlformats.org/officeDocument/2006/relationships/hyperlink" Target="mailto:ronny.troch@lv.vlaanderen.be" TargetMode="External" /><Relationship Id="rId9" Type="http://schemas.openxmlformats.org/officeDocument/2006/relationships/hyperlink" Target="mailto:b.manchon@bruxellesformation.be" TargetMode="External" /><Relationship Id="rId10" Type="http://schemas.openxmlformats.org/officeDocument/2006/relationships/hyperlink" Target="mailto:p.mele@bruxellesformation.be" TargetMode="External" /><Relationship Id="rId11" Type="http://schemas.openxmlformats.org/officeDocument/2006/relationships/hyperlink" Target="mailto:nicky.debruyn@vdab.be" TargetMode="External" /><Relationship Id="rId12" Type="http://schemas.openxmlformats.org/officeDocument/2006/relationships/hyperlink" Target="mailto:cvandecasteele@actiris..be" TargetMode="External" /><Relationship Id="rId13" Type="http://schemas.openxmlformats.org/officeDocument/2006/relationships/hyperlink" Target="mailto:bmustafa@actiris.be" TargetMode="External" /><Relationship Id="rId14" Type="http://schemas.openxmlformats.org/officeDocument/2006/relationships/hyperlink" Target="mailto:roberto.impedovo@cfwb.be" TargetMode="External" /><Relationship Id="rId15" Type="http://schemas.openxmlformats.org/officeDocument/2006/relationships/hyperlink" Target="mailto:j.verbustel@bruxellesformation.be" TargetMode="External" /><Relationship Id="rId16" Type="http://schemas.openxmlformats.org/officeDocument/2006/relationships/hyperlink" Target="mailto:xavier.gautot@cfwb.be" TargetMode="External" /><Relationship Id="rId17" Type="http://schemas.openxmlformats.org/officeDocument/2006/relationships/hyperlink" Target="mailto:Miguel.BarroAltamirano@arp-gan.be" TargetMode="External" /><Relationship Id="rId18" Type="http://schemas.openxmlformats.org/officeDocument/2006/relationships/hyperlink" Target="mailto:fabrice.bieylieng@vdab.be" TargetMode="External" /><Relationship Id="rId19" Type="http://schemas.openxmlformats.org/officeDocument/2006/relationships/hyperlink" Target="mailto:daan.dedrie@vdab.be" TargetMode="External" /><Relationship Id="rId20" Type="http://schemas.openxmlformats.org/officeDocument/2006/relationships/hyperlink" Target="mailto:Kalidou.Sarr@one.be" TargetMode="External" /><Relationship Id="rId21" Type="http://schemas.openxmlformats.org/officeDocument/2006/relationships/hyperlink" Target="mailto:Geoffrey.Robert@one.be" TargetMode="External" /><Relationship Id="rId22" Type="http://schemas.openxmlformats.org/officeDocument/2006/relationships/hyperlink" Target="mailto:florian.deluca@cfwb.be" TargetMode="External" /><Relationship Id="rId23" Type="http://schemas.openxmlformats.org/officeDocument/2006/relationships/hyperlink" Target="mailto:bsorlija@slrb.brussels" TargetMode="External" /><Relationship Id="rId24" Type="http://schemas.openxmlformats.org/officeDocument/2006/relationships/hyperlink" Target="mailto:pdemulder@environnement.brussels" TargetMode="External" /><Relationship Id="rId25" Type="http://schemas.openxmlformats.org/officeDocument/2006/relationships/hyperlink" Target="mailto:cbelgrado@environnement.brussels" TargetMode="External" /><Relationship Id="rId26" Type="http://schemas.openxmlformats.org/officeDocument/2006/relationships/hyperlink" Target="mailto:nbreuls@environnement.brussels" TargetMode="External" /><Relationship Id="rId27"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0"/>
    <pageSetUpPr fitToPage="1"/>
  </sheetPr>
  <dimension ref="B3:AK112"/>
  <sheetViews>
    <sheetView tabSelected="1" zoomScale="125" zoomScaleNormal="125" zoomScaleSheetLayoutView="100" zoomScalePageLayoutView="0" workbookViewId="0" topLeftCell="B10">
      <selection activeCell="K50" sqref="K50"/>
    </sheetView>
  </sheetViews>
  <sheetFormatPr defaultColWidth="12" defaultRowHeight="15"/>
  <cols>
    <col min="1" max="1" width="0.1640625" style="1" hidden="1" customWidth="1"/>
    <col min="2" max="2" width="2.33203125" style="1" customWidth="1"/>
    <col min="3" max="3" width="5.16015625" style="1" customWidth="1"/>
    <col min="4" max="4" width="1.66796875" style="1" customWidth="1"/>
    <col min="5" max="5" width="4.33203125" style="2" customWidth="1"/>
    <col min="6" max="6" width="3.66015625" style="3" customWidth="1"/>
    <col min="7" max="7" width="15" style="1" customWidth="1"/>
    <col min="8" max="14" width="6.33203125" style="1" customWidth="1"/>
    <col min="15" max="15" width="5.33203125" style="1" customWidth="1"/>
    <col min="16" max="17" width="4.33203125" style="1" customWidth="1"/>
    <col min="18" max="19" width="0.82421875" style="1" customWidth="1"/>
    <col min="20" max="20" width="1.3359375" style="1" customWidth="1"/>
    <col min="21" max="21" width="3.33203125" style="1" customWidth="1"/>
    <col min="22" max="22" width="14.83203125" style="1" customWidth="1"/>
    <col min="23" max="29" width="5.66015625" style="1" customWidth="1"/>
    <col min="30" max="30" width="5.33203125" style="1" customWidth="1"/>
    <col min="31" max="31" width="4.66015625" style="1" customWidth="1"/>
    <col min="32" max="32" width="4.33203125" style="1" customWidth="1"/>
    <col min="33" max="33" width="1.3359375" style="1" customWidth="1"/>
    <col min="34" max="34" width="3.83203125" style="1" customWidth="1"/>
    <col min="35" max="35" width="1.66796875" style="1" bestFit="1" customWidth="1"/>
    <col min="36" max="36" width="15.83203125" style="1" bestFit="1" customWidth="1"/>
    <col min="37" max="37" width="12" style="1" customWidth="1"/>
    <col min="38" max="44" width="5.33203125" style="1" customWidth="1"/>
    <col min="45" max="16384" width="12" style="1" customWidth="1"/>
  </cols>
  <sheetData>
    <row r="1" ht="12.75"/>
    <row r="2" ht="18" customHeight="1"/>
    <row r="3" spans="7:32" ht="24.75" customHeight="1">
      <c r="G3" s="363" t="s">
        <v>272</v>
      </c>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5"/>
    </row>
    <row r="4" ht="17.25" customHeight="1" thickBot="1"/>
    <row r="5" spans="8:29" ht="17.25" customHeight="1" thickBot="1">
      <c r="H5" s="134" t="s">
        <v>0</v>
      </c>
      <c r="I5" s="135"/>
      <c r="J5" s="135"/>
      <c r="K5" s="135"/>
      <c r="L5" s="135"/>
      <c r="M5" s="135"/>
      <c r="N5" s="136"/>
      <c r="W5" s="128" t="s">
        <v>1</v>
      </c>
      <c r="X5" s="129"/>
      <c r="Y5" s="129"/>
      <c r="Z5" s="129"/>
      <c r="AA5" s="129"/>
      <c r="AB5" s="129"/>
      <c r="AC5" s="130"/>
    </row>
    <row r="6" spans="7:22" ht="10.5" customHeight="1">
      <c r="G6" s="132"/>
      <c r="V6" s="132"/>
    </row>
    <row r="7" spans="7:29" ht="13.5" customHeight="1">
      <c r="G7" s="131"/>
      <c r="H7" s="217" t="s">
        <v>137</v>
      </c>
      <c r="I7" s="214"/>
      <c r="J7" s="214"/>
      <c r="K7" s="214"/>
      <c r="L7" s="214"/>
      <c r="M7" s="214"/>
      <c r="N7" s="214"/>
      <c r="V7" s="131"/>
      <c r="W7" s="215" t="s">
        <v>214</v>
      </c>
      <c r="X7" s="4"/>
      <c r="Y7" s="4"/>
      <c r="Z7" s="216"/>
      <c r="AA7" s="4"/>
      <c r="AB7" s="4"/>
      <c r="AC7" s="4"/>
    </row>
    <row r="8" spans="7:29" ht="13.5" customHeight="1">
      <c r="G8" s="131"/>
      <c r="H8" s="217" t="s">
        <v>215</v>
      </c>
      <c r="I8" s="140"/>
      <c r="J8" s="140"/>
      <c r="K8" s="140"/>
      <c r="L8" s="140"/>
      <c r="M8" s="140"/>
      <c r="N8" s="140"/>
      <c r="V8" s="131"/>
      <c r="W8" s="272" t="s">
        <v>2</v>
      </c>
      <c r="X8" s="4"/>
      <c r="Y8" s="4"/>
      <c r="Z8" s="4"/>
      <c r="AA8" s="4"/>
      <c r="AB8" s="4"/>
      <c r="AC8" s="4"/>
    </row>
    <row r="9" spans="7:29" ht="13.5" customHeight="1">
      <c r="G9" s="131"/>
      <c r="H9" s="213" t="s">
        <v>138</v>
      </c>
      <c r="I9" s="140"/>
      <c r="J9" s="140"/>
      <c r="K9" s="140"/>
      <c r="L9" s="140"/>
      <c r="M9" s="140"/>
      <c r="N9" s="140"/>
      <c r="V9" s="131"/>
      <c r="W9" s="218" t="s">
        <v>136</v>
      </c>
      <c r="X9" s="4"/>
      <c r="Y9" s="219"/>
      <c r="Z9" s="4"/>
      <c r="AA9" s="4"/>
      <c r="AB9" s="4"/>
      <c r="AC9" s="4"/>
    </row>
    <row r="10" spans="7:29" ht="13.5" customHeight="1">
      <c r="G10" s="131"/>
      <c r="H10" s="213" t="s">
        <v>132</v>
      </c>
      <c r="I10" s="140"/>
      <c r="J10" s="140"/>
      <c r="K10" s="220"/>
      <c r="L10" s="140"/>
      <c r="M10" s="140"/>
      <c r="N10" s="140"/>
      <c r="V10" s="131"/>
      <c r="W10" s="272" t="s">
        <v>167</v>
      </c>
      <c r="X10" s="4"/>
      <c r="Y10" s="221"/>
      <c r="Z10" s="155"/>
      <c r="AA10" s="4"/>
      <c r="AB10" s="4"/>
      <c r="AC10" s="4"/>
    </row>
    <row r="11" spans="7:29" ht="13.5" customHeight="1">
      <c r="G11" s="131"/>
      <c r="H11" s="222" t="s">
        <v>4</v>
      </c>
      <c r="I11" s="140"/>
      <c r="J11" s="214"/>
      <c r="K11" s="140"/>
      <c r="L11" s="140"/>
      <c r="M11" s="140"/>
      <c r="N11" s="140"/>
      <c r="V11" s="131"/>
      <c r="W11" s="273" t="s">
        <v>5</v>
      </c>
      <c r="X11" s="4"/>
      <c r="Y11" s="4"/>
      <c r="Z11" s="4"/>
      <c r="AA11" s="4"/>
      <c r="AB11" s="4"/>
      <c r="AC11" s="4"/>
    </row>
    <row r="12" spans="7:29" ht="13.5" customHeight="1">
      <c r="G12" s="131"/>
      <c r="H12" s="222" t="s">
        <v>216</v>
      </c>
      <c r="I12" s="140"/>
      <c r="J12" s="214"/>
      <c r="K12" s="140"/>
      <c r="L12" s="140"/>
      <c r="M12" s="140"/>
      <c r="N12" s="140"/>
      <c r="V12" s="131"/>
      <c r="W12" s="273" t="s">
        <v>274</v>
      </c>
      <c r="X12" s="4"/>
      <c r="Y12" s="4"/>
      <c r="Z12" s="4"/>
      <c r="AA12" s="4"/>
      <c r="AB12" s="4"/>
      <c r="AC12" s="4"/>
    </row>
    <row r="13" spans="7:29" ht="13.5" customHeight="1">
      <c r="G13" s="131"/>
      <c r="V13" s="131"/>
      <c r="W13" s="131"/>
      <c r="X13" s="131"/>
      <c r="Y13" s="131"/>
      <c r="Z13" s="131"/>
      <c r="AA13" s="131"/>
      <c r="AB13" s="131"/>
      <c r="AC13" s="131"/>
    </row>
    <row r="14" spans="3:32" ht="13.5" customHeight="1">
      <c r="C14" s="348" t="s">
        <v>6</v>
      </c>
      <c r="G14" s="5" t="s">
        <v>7</v>
      </c>
      <c r="H14" s="351" t="s">
        <v>8</v>
      </c>
      <c r="I14" s="352"/>
      <c r="J14" s="352"/>
      <c r="K14" s="352"/>
      <c r="L14" s="352"/>
      <c r="M14" s="352"/>
      <c r="N14" s="353"/>
      <c r="O14" s="6" t="s">
        <v>9</v>
      </c>
      <c r="P14" s="351" t="s">
        <v>10</v>
      </c>
      <c r="Q14" s="353"/>
      <c r="V14" s="5" t="s">
        <v>7</v>
      </c>
      <c r="W14" s="351" t="s">
        <v>8</v>
      </c>
      <c r="X14" s="352"/>
      <c r="Y14" s="352"/>
      <c r="Z14" s="352"/>
      <c r="AA14" s="352"/>
      <c r="AB14" s="352"/>
      <c r="AC14" s="353"/>
      <c r="AD14" s="6" t="s">
        <v>9</v>
      </c>
      <c r="AE14" s="351" t="s">
        <v>10</v>
      </c>
      <c r="AF14" s="353"/>
    </row>
    <row r="15" ht="7.5" customHeight="1">
      <c r="C15" s="349"/>
    </row>
    <row r="16" spans="2:22" ht="18.75" customHeight="1">
      <c r="B16" s="7"/>
      <c r="C16" s="349"/>
      <c r="O16" s="354" t="s">
        <v>273</v>
      </c>
      <c r="P16" s="354"/>
      <c r="Q16" s="354"/>
      <c r="R16" s="354"/>
      <c r="S16" s="354"/>
      <c r="T16" s="354"/>
      <c r="U16" s="354"/>
      <c r="V16" s="354"/>
    </row>
    <row r="17" spans="2:32" ht="16.5" customHeight="1">
      <c r="B17" s="7"/>
      <c r="C17" s="349"/>
      <c r="F17" s="8" t="s">
        <v>11</v>
      </c>
      <c r="G17" s="304">
        <v>43738</v>
      </c>
      <c r="H17" s="274" t="str">
        <f>H9</f>
        <v>ACTIRIS 2</v>
      </c>
      <c r="I17" s="275"/>
      <c r="J17" s="275"/>
      <c r="K17" s="276" t="s">
        <v>12</v>
      </c>
      <c r="L17" s="275" t="str">
        <f>H8</f>
        <v>BRUXELLES-ENVIR.</v>
      </c>
      <c r="M17" s="277"/>
      <c r="N17" s="278"/>
      <c r="O17" s="234" t="s">
        <v>306</v>
      </c>
      <c r="P17" s="340" t="s">
        <v>13</v>
      </c>
      <c r="Q17" s="341"/>
      <c r="U17" s="8" t="s">
        <v>14</v>
      </c>
      <c r="V17" s="304">
        <v>43747</v>
      </c>
      <c r="W17" s="274" t="str">
        <f>W7</f>
        <v>F.W-B.</v>
      </c>
      <c r="X17" s="275"/>
      <c r="Y17" s="275"/>
      <c r="Z17" s="276" t="s">
        <v>12</v>
      </c>
      <c r="AA17" s="275" t="str">
        <f>W9</f>
        <v>AGRO-FOOT (ALV)</v>
      </c>
      <c r="AB17" s="277"/>
      <c r="AC17" s="278"/>
      <c r="AD17" s="234" t="s">
        <v>301</v>
      </c>
      <c r="AE17" s="328" t="s">
        <v>222</v>
      </c>
      <c r="AF17" s="329"/>
    </row>
    <row r="18" spans="2:32" ht="16.5" customHeight="1">
      <c r="B18" s="7"/>
      <c r="C18" s="349"/>
      <c r="F18" s="8" t="s">
        <v>15</v>
      </c>
      <c r="G18" s="304">
        <v>43741</v>
      </c>
      <c r="H18" s="274" t="str">
        <f>H11</f>
        <v>VDAB</v>
      </c>
      <c r="I18" s="275"/>
      <c r="J18" s="275"/>
      <c r="K18" s="276" t="s">
        <v>12</v>
      </c>
      <c r="L18" s="275" t="str">
        <f>H7</f>
        <v>ACTIRIS 1</v>
      </c>
      <c r="M18" s="277"/>
      <c r="N18" s="278"/>
      <c r="O18" s="234" t="s">
        <v>309</v>
      </c>
      <c r="P18" s="340" t="s">
        <v>13</v>
      </c>
      <c r="Q18" s="341"/>
      <c r="R18" s="2"/>
      <c r="S18" s="2"/>
      <c r="U18" s="8" t="s">
        <v>16</v>
      </c>
      <c r="V18" s="304">
        <v>43748</v>
      </c>
      <c r="W18" s="274" t="str">
        <f>W36</f>
        <v>SLRB</v>
      </c>
      <c r="X18" s="275"/>
      <c r="Y18" s="275"/>
      <c r="Z18" s="276" t="s">
        <v>12</v>
      </c>
      <c r="AA18" s="275" t="str">
        <f>W8</f>
        <v>ONSS</v>
      </c>
      <c r="AB18" s="277"/>
      <c r="AC18" s="278"/>
      <c r="AD18" s="234" t="s">
        <v>302</v>
      </c>
      <c r="AE18" s="340" t="s">
        <v>13</v>
      </c>
      <c r="AF18" s="341"/>
    </row>
    <row r="19" spans="2:32" ht="16.5" customHeight="1">
      <c r="B19" s="7"/>
      <c r="C19" s="349"/>
      <c r="F19" s="8" t="s">
        <v>171</v>
      </c>
      <c r="G19" s="304">
        <v>43742</v>
      </c>
      <c r="H19" s="274" t="str">
        <f>H12</f>
        <v>ONE</v>
      </c>
      <c r="I19" s="275"/>
      <c r="J19" s="275"/>
      <c r="K19" s="276" t="s">
        <v>12</v>
      </c>
      <c r="L19" s="275" t="str">
        <f>H10</f>
        <v>BRUX.-FORMATION</v>
      </c>
      <c r="M19" s="277"/>
      <c r="N19" s="278"/>
      <c r="O19" s="234" t="s">
        <v>305</v>
      </c>
      <c r="P19" s="328" t="s">
        <v>222</v>
      </c>
      <c r="Q19" s="329"/>
      <c r="U19" s="8" t="s">
        <v>176</v>
      </c>
      <c r="V19" s="304">
        <v>43749</v>
      </c>
      <c r="W19" s="274" t="str">
        <f>W10</f>
        <v>BRUX.-PROPRETÉ</v>
      </c>
      <c r="X19" s="275"/>
      <c r="Y19" s="275"/>
      <c r="Z19" s="276" t="s">
        <v>12</v>
      </c>
      <c r="AA19" s="275" t="str">
        <f>W11</f>
        <v>O.E.</v>
      </c>
      <c r="AB19" s="277"/>
      <c r="AC19" s="278"/>
      <c r="AD19" s="234" t="s">
        <v>304</v>
      </c>
      <c r="AE19" s="340" t="s">
        <v>13</v>
      </c>
      <c r="AF19" s="341"/>
    </row>
    <row r="20" spans="2:19" ht="16.5" customHeight="1">
      <c r="B20" s="7"/>
      <c r="C20" s="349"/>
      <c r="G20" s="279"/>
      <c r="R20" s="2"/>
      <c r="S20" s="2"/>
    </row>
    <row r="21" spans="2:32" ht="16.5" customHeight="1">
      <c r="B21" s="7"/>
      <c r="C21" s="349"/>
      <c r="F21" s="8" t="s">
        <v>17</v>
      </c>
      <c r="G21" s="304">
        <v>43752</v>
      </c>
      <c r="H21" s="274" t="str">
        <f>H11</f>
        <v>VDAB</v>
      </c>
      <c r="I21" s="275"/>
      <c r="J21" s="275"/>
      <c r="K21" s="276" t="s">
        <v>12</v>
      </c>
      <c r="L21" s="275" t="str">
        <f>H12</f>
        <v>ONE</v>
      </c>
      <c r="M21" s="277"/>
      <c r="N21" s="278"/>
      <c r="O21" s="234" t="s">
        <v>303</v>
      </c>
      <c r="P21" s="328" t="s">
        <v>222</v>
      </c>
      <c r="Q21" s="329"/>
      <c r="R21" s="2"/>
      <c r="S21" s="2"/>
      <c r="T21" s="2"/>
      <c r="U21" s="8" t="s">
        <v>18</v>
      </c>
      <c r="V21" s="304">
        <v>43759</v>
      </c>
      <c r="W21" s="274" t="str">
        <f>W10</f>
        <v>BRUX.-PROPRETÉ</v>
      </c>
      <c r="X21" s="275"/>
      <c r="Y21" s="275"/>
      <c r="Z21" s="276" t="s">
        <v>12</v>
      </c>
      <c r="AA21" s="275" t="str">
        <f>W7</f>
        <v>F.W-B.</v>
      </c>
      <c r="AB21" s="277"/>
      <c r="AC21" s="278"/>
      <c r="AD21" s="234"/>
      <c r="AE21" s="328" t="s">
        <v>222</v>
      </c>
      <c r="AF21" s="329"/>
    </row>
    <row r="22" spans="2:32" ht="16.5" customHeight="1">
      <c r="B22" s="7"/>
      <c r="C22" s="349"/>
      <c r="F22" s="8" t="s">
        <v>19</v>
      </c>
      <c r="G22" s="304">
        <v>43755</v>
      </c>
      <c r="H22" s="274" t="str">
        <f>H7</f>
        <v>ACTIRIS 1</v>
      </c>
      <c r="I22" s="275"/>
      <c r="J22" s="275"/>
      <c r="K22" s="276" t="s">
        <v>12</v>
      </c>
      <c r="L22" s="275" t="str">
        <f>H8</f>
        <v>BRUXELLES-ENVIR.</v>
      </c>
      <c r="M22" s="277"/>
      <c r="N22" s="278"/>
      <c r="O22" s="234" t="s">
        <v>310</v>
      </c>
      <c r="P22" s="340" t="s">
        <v>13</v>
      </c>
      <c r="Q22" s="341"/>
      <c r="U22" s="8" t="s">
        <v>153</v>
      </c>
      <c r="V22" s="304">
        <v>43762</v>
      </c>
      <c r="W22" s="274" t="str">
        <f>W9</f>
        <v>AGRO-FOOT (ALV)</v>
      </c>
      <c r="X22" s="275"/>
      <c r="Y22" s="275"/>
      <c r="Z22" s="276" t="s">
        <v>12</v>
      </c>
      <c r="AA22" s="275" t="str">
        <f>W8</f>
        <v>ONSS</v>
      </c>
      <c r="AB22" s="277"/>
      <c r="AC22" s="278"/>
      <c r="AD22" s="234"/>
      <c r="AE22" s="340" t="s">
        <v>13</v>
      </c>
      <c r="AF22" s="341"/>
    </row>
    <row r="23" spans="2:32" ht="16.5" customHeight="1">
      <c r="B23" s="7"/>
      <c r="C23" s="349"/>
      <c r="F23" s="8" t="s">
        <v>172</v>
      </c>
      <c r="G23" s="304">
        <v>43756</v>
      </c>
      <c r="H23" s="274" t="str">
        <f>H10</f>
        <v>BRUX.-FORMATION</v>
      </c>
      <c r="I23" s="275"/>
      <c r="J23" s="275"/>
      <c r="K23" s="276" t="s">
        <v>12</v>
      </c>
      <c r="L23" s="275" t="str">
        <f>H9</f>
        <v>ACTIRIS 2</v>
      </c>
      <c r="M23" s="277"/>
      <c r="N23" s="278"/>
      <c r="O23" s="234" t="s">
        <v>311</v>
      </c>
      <c r="P23" s="340" t="s">
        <v>13</v>
      </c>
      <c r="Q23" s="341"/>
      <c r="R23" s="2"/>
      <c r="S23" s="2"/>
      <c r="T23" s="2"/>
      <c r="U23" s="8" t="s">
        <v>177</v>
      </c>
      <c r="V23" s="304">
        <v>43763</v>
      </c>
      <c r="W23" s="274" t="str">
        <f>W11</f>
        <v>O.E.</v>
      </c>
      <c r="X23" s="275"/>
      <c r="Y23" s="275"/>
      <c r="Z23" s="276" t="s">
        <v>12</v>
      </c>
      <c r="AA23" s="275" t="str">
        <f>W12</f>
        <v>SLRB</v>
      </c>
      <c r="AB23" s="277"/>
      <c r="AC23" s="278"/>
      <c r="AD23" s="234"/>
      <c r="AE23" s="340" t="s">
        <v>13</v>
      </c>
      <c r="AF23" s="341"/>
    </row>
    <row r="24" spans="2:6" ht="9" customHeight="1">
      <c r="B24" s="7"/>
      <c r="C24" s="349"/>
      <c r="F24" s="8"/>
    </row>
    <row r="25" spans="2:27" ht="16.5" customHeight="1">
      <c r="B25" s="7"/>
      <c r="C25" s="349"/>
      <c r="F25" s="1"/>
      <c r="G25" s="279"/>
      <c r="H25" s="279"/>
      <c r="L25" s="279"/>
      <c r="M25" s="279"/>
      <c r="N25" s="279"/>
      <c r="O25" s="354" t="s">
        <v>281</v>
      </c>
      <c r="P25" s="354"/>
      <c r="Q25" s="354"/>
      <c r="R25" s="354"/>
      <c r="S25" s="354"/>
      <c r="T25" s="354"/>
      <c r="U25" s="354"/>
      <c r="V25" s="354"/>
      <c r="W25" s="279"/>
      <c r="AA25" s="279"/>
    </row>
    <row r="26" spans="2:33" ht="16.5" customHeight="1">
      <c r="B26" s="7"/>
      <c r="C26" s="349"/>
      <c r="F26" s="8" t="s">
        <v>21</v>
      </c>
      <c r="G26" s="304">
        <v>43776</v>
      </c>
      <c r="H26" s="274" t="str">
        <f>H9</f>
        <v>ACTIRIS 2</v>
      </c>
      <c r="I26" s="275"/>
      <c r="J26" s="275"/>
      <c r="K26" s="276" t="s">
        <v>12</v>
      </c>
      <c r="L26" s="275" t="str">
        <f>H7</f>
        <v>ACTIRIS 1</v>
      </c>
      <c r="M26" s="277"/>
      <c r="N26" s="278"/>
      <c r="O26" s="234"/>
      <c r="P26" s="340" t="s">
        <v>13</v>
      </c>
      <c r="Q26" s="341"/>
      <c r="U26" s="8" t="s">
        <v>154</v>
      </c>
      <c r="V26" s="304">
        <v>43787</v>
      </c>
      <c r="W26" s="274" t="str">
        <f>W7</f>
        <v>F.W-B.</v>
      </c>
      <c r="X26" s="275"/>
      <c r="Y26" s="275"/>
      <c r="Z26" s="276" t="s">
        <v>12</v>
      </c>
      <c r="AA26" s="275" t="str">
        <f>W36</f>
        <v>SLRB</v>
      </c>
      <c r="AB26" s="277"/>
      <c r="AC26" s="278"/>
      <c r="AD26" s="234"/>
      <c r="AE26" s="328" t="s">
        <v>222</v>
      </c>
      <c r="AF26" s="329"/>
      <c r="AG26" s="2"/>
    </row>
    <row r="27" spans="2:35" ht="16.5" customHeight="1">
      <c r="B27" s="7"/>
      <c r="C27" s="349"/>
      <c r="F27" s="8" t="s">
        <v>20</v>
      </c>
      <c r="G27" s="327">
        <v>43777</v>
      </c>
      <c r="H27" s="274" t="str">
        <f>H43</f>
        <v>ONE</v>
      </c>
      <c r="I27" s="275"/>
      <c r="J27" s="275"/>
      <c r="K27" s="276" t="s">
        <v>12</v>
      </c>
      <c r="L27" s="275" t="str">
        <f>H8</f>
        <v>BRUXELLES-ENVIR.</v>
      </c>
      <c r="M27" s="277"/>
      <c r="N27" s="278"/>
      <c r="O27" s="234"/>
      <c r="P27" s="328" t="s">
        <v>222</v>
      </c>
      <c r="Q27" s="329"/>
      <c r="U27" s="8" t="s">
        <v>22</v>
      </c>
      <c r="V27" s="304">
        <v>43790</v>
      </c>
      <c r="W27" s="274" t="str">
        <f>W9</f>
        <v>AGRO-FOOT (ALV)</v>
      </c>
      <c r="X27" s="275"/>
      <c r="Y27" s="275"/>
      <c r="Z27" s="276" t="s">
        <v>12</v>
      </c>
      <c r="AA27" s="275" t="str">
        <f>W10</f>
        <v>BRUX.-PROPRETÉ</v>
      </c>
      <c r="AB27" s="277"/>
      <c r="AC27" s="278"/>
      <c r="AD27" s="234"/>
      <c r="AE27" s="340" t="s">
        <v>13</v>
      </c>
      <c r="AF27" s="341"/>
      <c r="AH27" s="2"/>
      <c r="AI27" s="2"/>
    </row>
    <row r="28" spans="2:32" ht="16.5" customHeight="1">
      <c r="B28" s="7"/>
      <c r="C28" s="349"/>
      <c r="F28" s="8" t="s">
        <v>173</v>
      </c>
      <c r="G28" s="304">
        <v>43777</v>
      </c>
      <c r="H28" s="274" t="str">
        <f>H10</f>
        <v>BRUX.-FORMATION</v>
      </c>
      <c r="I28" s="275"/>
      <c r="J28" s="275"/>
      <c r="K28" s="276" t="s">
        <v>12</v>
      </c>
      <c r="L28" s="275" t="str">
        <f>H11</f>
        <v>VDAB</v>
      </c>
      <c r="M28" s="277"/>
      <c r="N28" s="278"/>
      <c r="O28" s="234"/>
      <c r="P28" s="340" t="s">
        <v>13</v>
      </c>
      <c r="Q28" s="341"/>
      <c r="R28" s="2"/>
      <c r="S28" s="2"/>
      <c r="T28" s="2"/>
      <c r="U28" s="8" t="s">
        <v>178</v>
      </c>
      <c r="V28" s="304">
        <v>43791</v>
      </c>
      <c r="W28" s="274" t="str">
        <f>W8</f>
        <v>ONSS</v>
      </c>
      <c r="X28" s="275"/>
      <c r="Y28" s="275"/>
      <c r="Z28" s="276" t="s">
        <v>12</v>
      </c>
      <c r="AA28" s="275" t="str">
        <f>W11</f>
        <v>O.E.</v>
      </c>
      <c r="AB28" s="277"/>
      <c r="AC28" s="278"/>
      <c r="AD28" s="234"/>
      <c r="AE28" s="340" t="s">
        <v>13</v>
      </c>
      <c r="AF28" s="341"/>
    </row>
    <row r="29" spans="2:22" ht="16.5" customHeight="1">
      <c r="B29" s="7"/>
      <c r="C29" s="349"/>
      <c r="G29" s="279"/>
      <c r="R29" s="2"/>
      <c r="S29" s="2"/>
      <c r="T29" s="2"/>
      <c r="V29" s="279"/>
    </row>
    <row r="30" spans="2:35" ht="16.5" customHeight="1">
      <c r="B30" s="7"/>
      <c r="C30" s="349"/>
      <c r="E30" s="1"/>
      <c r="F30" s="8" t="s">
        <v>25</v>
      </c>
      <c r="G30" s="304">
        <v>43797</v>
      </c>
      <c r="H30" s="274" t="str">
        <f>H7</f>
        <v>ACTIRIS 1</v>
      </c>
      <c r="I30" s="275"/>
      <c r="J30" s="275"/>
      <c r="K30" s="276" t="s">
        <v>12</v>
      </c>
      <c r="L30" s="275" t="str">
        <f>H10</f>
        <v>BRUX.-FORMATION</v>
      </c>
      <c r="M30" s="277"/>
      <c r="N30" s="278"/>
      <c r="O30" s="234"/>
      <c r="P30" s="340" t="s">
        <v>13</v>
      </c>
      <c r="Q30" s="341"/>
      <c r="AH30" s="2"/>
      <c r="AI30" s="2"/>
    </row>
    <row r="31" spans="2:34" ht="16.5" customHeight="1">
      <c r="B31" s="7"/>
      <c r="C31" s="349"/>
      <c r="E31" s="1"/>
      <c r="F31" s="8" t="s">
        <v>23</v>
      </c>
      <c r="G31" s="327">
        <v>43798</v>
      </c>
      <c r="H31" s="274" t="str">
        <f>H9</f>
        <v>ACTIRIS 2</v>
      </c>
      <c r="I31" s="275"/>
      <c r="J31" s="275"/>
      <c r="K31" s="276" t="s">
        <v>12</v>
      </c>
      <c r="L31" s="275" t="str">
        <f>H43</f>
        <v>ONE</v>
      </c>
      <c r="M31" s="277"/>
      <c r="N31" s="278"/>
      <c r="O31" s="234"/>
      <c r="P31" s="328" t="s">
        <v>222</v>
      </c>
      <c r="Q31" s="329"/>
      <c r="AH31" s="2"/>
    </row>
    <row r="32" spans="2:17" ht="16.5" customHeight="1">
      <c r="B32" s="7"/>
      <c r="C32" s="349"/>
      <c r="E32" s="1"/>
      <c r="F32" s="8" t="s">
        <v>174</v>
      </c>
      <c r="G32" s="304">
        <v>43798</v>
      </c>
      <c r="H32" s="274" t="str">
        <f>H8</f>
        <v>BRUXELLES-ENVIR.</v>
      </c>
      <c r="I32" s="275"/>
      <c r="J32" s="275"/>
      <c r="K32" s="276" t="s">
        <v>12</v>
      </c>
      <c r="L32" s="275" t="str">
        <f>H11</f>
        <v>VDAB</v>
      </c>
      <c r="M32" s="277"/>
      <c r="N32" s="278"/>
      <c r="O32" s="234"/>
      <c r="P32" s="340" t="s">
        <v>13</v>
      </c>
      <c r="Q32" s="341"/>
    </row>
    <row r="33" spans="2:21" ht="8.25" customHeight="1">
      <c r="B33" s="7"/>
      <c r="C33" s="349"/>
      <c r="E33" s="1"/>
      <c r="R33" s="8"/>
      <c r="S33" s="8"/>
      <c r="T33" s="8"/>
      <c r="U33" s="8"/>
    </row>
    <row r="34" spans="2:22" ht="16.5" customHeight="1">
      <c r="B34" s="7"/>
      <c r="C34" s="349"/>
      <c r="E34" s="1"/>
      <c r="G34" s="8"/>
      <c r="H34" s="8"/>
      <c r="I34" s="8"/>
      <c r="J34" s="8"/>
      <c r="K34" s="8"/>
      <c r="L34" s="8"/>
      <c r="M34" s="8"/>
      <c r="N34" s="8"/>
      <c r="O34" s="8"/>
      <c r="P34" s="8"/>
      <c r="Q34" s="8"/>
      <c r="R34" s="313"/>
      <c r="S34" s="313"/>
      <c r="T34" s="313"/>
      <c r="U34" s="313"/>
      <c r="V34" s="313"/>
    </row>
    <row r="35" spans="2:23" ht="16.5" customHeight="1">
      <c r="B35" s="7"/>
      <c r="C35" s="349"/>
      <c r="E35" s="1"/>
      <c r="F35" s="1"/>
      <c r="O35" s="354" t="s">
        <v>282</v>
      </c>
      <c r="P35" s="354"/>
      <c r="Q35" s="354"/>
      <c r="R35" s="354"/>
      <c r="S35" s="354"/>
      <c r="T35" s="354"/>
      <c r="U35" s="354"/>
      <c r="V35" s="354"/>
      <c r="W35" s="313"/>
    </row>
    <row r="36" spans="3:32" ht="16.5" customHeight="1">
      <c r="C36" s="349"/>
      <c r="E36" s="1"/>
      <c r="U36" s="8" t="s">
        <v>24</v>
      </c>
      <c r="V36" s="304">
        <v>43801</v>
      </c>
      <c r="W36" s="274" t="str">
        <f>W12</f>
        <v>SLRB</v>
      </c>
      <c r="X36" s="275"/>
      <c r="Y36" s="275"/>
      <c r="Z36" s="276" t="s">
        <v>12</v>
      </c>
      <c r="AA36" s="275" t="str">
        <f>W9</f>
        <v>AGRO-FOOT (ALV)</v>
      </c>
      <c r="AB36" s="277"/>
      <c r="AC36" s="278"/>
      <c r="AD36" s="234"/>
      <c r="AE36" s="340" t="s">
        <v>13</v>
      </c>
      <c r="AF36" s="341"/>
    </row>
    <row r="37" spans="3:32" ht="14.25" customHeight="1">
      <c r="C37" s="349"/>
      <c r="U37" s="8" t="s">
        <v>26</v>
      </c>
      <c r="V37" s="304">
        <v>43803</v>
      </c>
      <c r="W37" s="274" t="str">
        <f>W7</f>
        <v>F.W-B.</v>
      </c>
      <c r="X37" s="275"/>
      <c r="Y37" s="275"/>
      <c r="Z37" s="276" t="s">
        <v>12</v>
      </c>
      <c r="AA37" s="275" t="str">
        <f>W11</f>
        <v>O.E.</v>
      </c>
      <c r="AB37" s="277"/>
      <c r="AC37" s="278"/>
      <c r="AD37" s="234"/>
      <c r="AE37" s="328" t="s">
        <v>222</v>
      </c>
      <c r="AF37" s="329"/>
    </row>
    <row r="38" spans="3:32" ht="14.25" customHeight="1">
      <c r="C38" s="349"/>
      <c r="E38" s="1"/>
      <c r="U38" s="8" t="s">
        <v>179</v>
      </c>
      <c r="V38" s="304">
        <v>43804</v>
      </c>
      <c r="W38" s="274" t="str">
        <f>W8</f>
        <v>ONSS</v>
      </c>
      <c r="X38" s="275"/>
      <c r="Y38" s="275"/>
      <c r="Z38" s="276" t="s">
        <v>12</v>
      </c>
      <c r="AA38" s="275" t="str">
        <f>W10</f>
        <v>BRUX.-PROPRETÉ</v>
      </c>
      <c r="AB38" s="277"/>
      <c r="AC38" s="278"/>
      <c r="AD38" s="234"/>
      <c r="AE38" s="340" t="s">
        <v>13</v>
      </c>
      <c r="AF38" s="341"/>
    </row>
    <row r="39" spans="3:20" ht="14.25" customHeight="1">
      <c r="C39" s="349"/>
      <c r="E39" s="1"/>
      <c r="F39" s="1"/>
      <c r="R39" s="313"/>
      <c r="S39" s="313"/>
      <c r="T39" s="313"/>
    </row>
    <row r="40" spans="3:20" ht="14.25" customHeight="1">
      <c r="C40" s="349"/>
      <c r="E40" s="1"/>
      <c r="F40" s="1"/>
      <c r="R40" s="313"/>
      <c r="S40" s="313"/>
      <c r="T40" s="313"/>
    </row>
    <row r="41" spans="3:32" ht="14.25" customHeight="1">
      <c r="C41" s="349"/>
      <c r="E41" s="1"/>
      <c r="F41" s="8" t="s">
        <v>27</v>
      </c>
      <c r="G41" s="304">
        <v>43808</v>
      </c>
      <c r="H41" s="274" t="str">
        <f>H9</f>
        <v>ACTIRIS 2</v>
      </c>
      <c r="I41" s="275"/>
      <c r="J41" s="275"/>
      <c r="K41" s="276" t="s">
        <v>12</v>
      </c>
      <c r="L41" s="275" t="str">
        <f>H11</f>
        <v>VDAB</v>
      </c>
      <c r="M41" s="277"/>
      <c r="N41" s="278"/>
      <c r="O41" s="234"/>
      <c r="P41" s="340" t="s">
        <v>13</v>
      </c>
      <c r="Q41" s="341"/>
      <c r="U41" s="8" t="s">
        <v>28</v>
      </c>
      <c r="V41" s="304">
        <v>43815</v>
      </c>
      <c r="W41" s="274" t="str">
        <f>W11</f>
        <v>O.E.</v>
      </c>
      <c r="X41" s="275"/>
      <c r="Y41" s="275"/>
      <c r="Z41" s="276" t="s">
        <v>12</v>
      </c>
      <c r="AA41" s="275" t="str">
        <f>W9</f>
        <v>AGRO-FOOT (ALV)</v>
      </c>
      <c r="AB41" s="277"/>
      <c r="AC41" s="278"/>
      <c r="AD41" s="234"/>
      <c r="AE41" s="340" t="s">
        <v>13</v>
      </c>
      <c r="AF41" s="341"/>
    </row>
    <row r="42" spans="3:32" ht="14.25" customHeight="1">
      <c r="C42" s="349"/>
      <c r="E42" s="1"/>
      <c r="F42" s="8" t="s">
        <v>29</v>
      </c>
      <c r="G42" s="304">
        <v>43811</v>
      </c>
      <c r="H42" s="274" t="str">
        <f>H8</f>
        <v>BRUXELLES-ENVIR.</v>
      </c>
      <c r="I42" s="275"/>
      <c r="J42" s="275"/>
      <c r="K42" s="276" t="s">
        <v>12</v>
      </c>
      <c r="L42" s="275" t="str">
        <f>H10</f>
        <v>BRUX.-FORMATION</v>
      </c>
      <c r="M42" s="277"/>
      <c r="N42" s="278"/>
      <c r="O42" s="234"/>
      <c r="P42" s="340" t="s">
        <v>13</v>
      </c>
      <c r="Q42" s="341"/>
      <c r="U42" s="8" t="s">
        <v>30</v>
      </c>
      <c r="V42" s="304">
        <v>43817</v>
      </c>
      <c r="W42" s="274" t="str">
        <f>W7</f>
        <v>F.W-B.</v>
      </c>
      <c r="X42" s="275"/>
      <c r="Y42" s="275"/>
      <c r="Z42" s="276" t="s">
        <v>12</v>
      </c>
      <c r="AA42" s="275" t="str">
        <f>W8</f>
        <v>ONSS</v>
      </c>
      <c r="AB42" s="277"/>
      <c r="AC42" s="278"/>
      <c r="AD42" s="234"/>
      <c r="AE42" s="328" t="s">
        <v>222</v>
      </c>
      <c r="AF42" s="329"/>
    </row>
    <row r="43" spans="3:32" ht="14.25" customHeight="1">
      <c r="C43" s="349"/>
      <c r="E43" s="1"/>
      <c r="F43" s="8" t="s">
        <v>175</v>
      </c>
      <c r="G43" s="304">
        <v>43812</v>
      </c>
      <c r="H43" s="274" t="str">
        <f>H12</f>
        <v>ONE</v>
      </c>
      <c r="I43" s="275"/>
      <c r="J43" s="275"/>
      <c r="K43" s="276" t="s">
        <v>12</v>
      </c>
      <c r="L43" s="275" t="str">
        <f>H7</f>
        <v>ACTIRIS 1</v>
      </c>
      <c r="M43" s="277"/>
      <c r="N43" s="278"/>
      <c r="O43" s="234"/>
      <c r="P43" s="328" t="s">
        <v>222</v>
      </c>
      <c r="Q43" s="329"/>
      <c r="U43" s="8" t="s">
        <v>180</v>
      </c>
      <c r="V43" s="304">
        <v>43818</v>
      </c>
      <c r="W43" s="274" t="str">
        <f>W12</f>
        <v>SLRB</v>
      </c>
      <c r="X43" s="275"/>
      <c r="Y43" s="275"/>
      <c r="Z43" s="276" t="s">
        <v>12</v>
      </c>
      <c r="AA43" s="275" t="str">
        <f>W10</f>
        <v>BRUX.-PROPRETÉ</v>
      </c>
      <c r="AB43" s="277"/>
      <c r="AC43" s="278"/>
      <c r="AD43" s="234"/>
      <c r="AE43" s="340" t="s">
        <v>13</v>
      </c>
      <c r="AF43" s="341"/>
    </row>
    <row r="44" spans="3:20" ht="14.25" customHeight="1">
      <c r="C44" s="349"/>
      <c r="E44" s="1"/>
      <c r="F44" s="1"/>
      <c r="R44" s="313"/>
      <c r="S44" s="313"/>
      <c r="T44" s="313"/>
    </row>
    <row r="45" spans="3:17" ht="13.5" customHeight="1">
      <c r="C45" s="349"/>
      <c r="E45" s="1"/>
      <c r="F45" s="2"/>
      <c r="G45" s="2"/>
      <c r="H45" s="2"/>
      <c r="I45" s="2"/>
      <c r="J45" s="2"/>
      <c r="K45" s="2"/>
      <c r="L45" s="2"/>
      <c r="M45" s="2"/>
      <c r="N45" s="2"/>
      <c r="O45" s="2"/>
      <c r="P45" s="2"/>
      <c r="Q45" s="2"/>
    </row>
    <row r="46" spans="3:24" ht="12.75" customHeight="1">
      <c r="C46" s="349"/>
      <c r="E46" s="1"/>
      <c r="G46" s="9" t="s">
        <v>31</v>
      </c>
      <c r="H46" s="10"/>
      <c r="I46" s="10"/>
      <c r="U46" s="3"/>
      <c r="V46" s="9" t="s">
        <v>32</v>
      </c>
      <c r="W46" s="10"/>
      <c r="X46" s="10"/>
    </row>
    <row r="47" spans="3:24" ht="14.25" customHeight="1" thickBot="1">
      <c r="C47" s="349"/>
      <c r="E47" s="1"/>
      <c r="G47" s="10"/>
      <c r="H47" s="10"/>
      <c r="I47" s="10"/>
      <c r="U47" s="3"/>
      <c r="V47" s="10"/>
      <c r="W47" s="10"/>
      <c r="X47" s="10"/>
    </row>
    <row r="48" spans="3:32" ht="14.25" customHeight="1">
      <c r="C48" s="349"/>
      <c r="E48" s="1"/>
      <c r="F48"/>
      <c r="G48" s="11" t="s">
        <v>33</v>
      </c>
      <c r="H48" s="12"/>
      <c r="I48" s="13" t="s">
        <v>34</v>
      </c>
      <c r="J48" s="13" t="s">
        <v>35</v>
      </c>
      <c r="K48" s="13" t="s">
        <v>36</v>
      </c>
      <c r="L48" s="13" t="s">
        <v>37</v>
      </c>
      <c r="M48" s="14" t="s">
        <v>38</v>
      </c>
      <c r="N48" s="14" t="s">
        <v>39</v>
      </c>
      <c r="O48" s="13" t="s">
        <v>40</v>
      </c>
      <c r="P48" s="13" t="s">
        <v>41</v>
      </c>
      <c r="Q48" s="15" t="s">
        <v>42</v>
      </c>
      <c r="U48"/>
      <c r="V48" s="11" t="s">
        <v>33</v>
      </c>
      <c r="W48" s="12"/>
      <c r="X48" s="13" t="s">
        <v>34</v>
      </c>
      <c r="Y48" s="13" t="s">
        <v>35</v>
      </c>
      <c r="Z48" s="13" t="s">
        <v>36</v>
      </c>
      <c r="AA48" s="13" t="s">
        <v>37</v>
      </c>
      <c r="AB48" s="14" t="s">
        <v>38</v>
      </c>
      <c r="AC48" s="14" t="s">
        <v>39</v>
      </c>
      <c r="AD48" s="13" t="s">
        <v>40</v>
      </c>
      <c r="AE48" s="13" t="s">
        <v>41</v>
      </c>
      <c r="AF48" s="15" t="s">
        <v>42</v>
      </c>
    </row>
    <row r="49" spans="3:32" ht="14.25" customHeight="1">
      <c r="C49" s="349"/>
      <c r="E49" s="1"/>
      <c r="F49" s="16">
        <v>1</v>
      </c>
      <c r="G49" s="125" t="s">
        <v>137</v>
      </c>
      <c r="H49" s="122"/>
      <c r="I49" s="156">
        <f aca="true" t="shared" si="0" ref="I49:I54">J49+K49+L49</f>
        <v>2</v>
      </c>
      <c r="J49" s="111">
        <v>2</v>
      </c>
      <c r="K49" s="112">
        <v>0</v>
      </c>
      <c r="L49" s="110">
        <v>0</v>
      </c>
      <c r="M49" s="112">
        <v>18</v>
      </c>
      <c r="N49" s="112">
        <v>2</v>
      </c>
      <c r="O49" s="113">
        <f aca="true" t="shared" si="1" ref="O49:O54">M49-N49</f>
        <v>16</v>
      </c>
      <c r="P49" s="114">
        <f aca="true" t="shared" si="2" ref="P49:P54">J49*3+L49</f>
        <v>6</v>
      </c>
      <c r="Q49" s="115">
        <f aca="true" t="shared" si="3" ref="Q49:Q54">I49*3-P49</f>
        <v>0</v>
      </c>
      <c r="U49" s="16">
        <v>1</v>
      </c>
      <c r="V49" s="125" t="s">
        <v>214</v>
      </c>
      <c r="W49" s="122"/>
      <c r="X49" s="156">
        <f aca="true" t="shared" si="4" ref="X49:X54">Y49+Z49+AA49</f>
        <v>1</v>
      </c>
      <c r="Y49" s="111">
        <v>1</v>
      </c>
      <c r="Z49" s="112">
        <v>0</v>
      </c>
      <c r="AA49" s="110">
        <v>0</v>
      </c>
      <c r="AB49" s="112">
        <v>18</v>
      </c>
      <c r="AC49" s="112">
        <v>1</v>
      </c>
      <c r="AD49" s="113">
        <f aca="true" t="shared" si="5" ref="AD49:AD54">AB49-AC49</f>
        <v>17</v>
      </c>
      <c r="AE49" s="114">
        <f aca="true" t="shared" si="6" ref="AE49:AE54">Y49*3+AA49</f>
        <v>3</v>
      </c>
      <c r="AF49" s="115">
        <f aca="true" t="shared" si="7" ref="AF49:AF54">X49*3-AE49</f>
        <v>0</v>
      </c>
    </row>
    <row r="50" spans="3:32" ht="15" customHeight="1">
      <c r="C50" s="349"/>
      <c r="E50" s="1"/>
      <c r="F50" s="21">
        <v>2</v>
      </c>
      <c r="G50" s="126" t="s">
        <v>138</v>
      </c>
      <c r="H50" s="123"/>
      <c r="I50" s="157">
        <f t="shared" si="0"/>
        <v>2</v>
      </c>
      <c r="J50" s="111">
        <v>2</v>
      </c>
      <c r="K50" s="112">
        <v>0</v>
      </c>
      <c r="L50" s="110">
        <v>0</v>
      </c>
      <c r="M50" s="112">
        <v>17</v>
      </c>
      <c r="N50" s="112">
        <v>9</v>
      </c>
      <c r="O50" s="113">
        <f t="shared" si="1"/>
        <v>8</v>
      </c>
      <c r="P50" s="114">
        <f t="shared" si="2"/>
        <v>6</v>
      </c>
      <c r="Q50" s="115">
        <f t="shared" si="3"/>
        <v>0</v>
      </c>
      <c r="U50" s="21">
        <v>2</v>
      </c>
      <c r="V50" s="126" t="s">
        <v>2</v>
      </c>
      <c r="W50" s="123"/>
      <c r="X50" s="157">
        <f t="shared" si="4"/>
        <v>1</v>
      </c>
      <c r="Y50" s="111">
        <v>1</v>
      </c>
      <c r="Z50" s="112">
        <v>0</v>
      </c>
      <c r="AA50" s="110">
        <v>0</v>
      </c>
      <c r="AB50" s="112">
        <v>7</v>
      </c>
      <c r="AC50" s="112">
        <v>2</v>
      </c>
      <c r="AD50" s="113">
        <f t="shared" si="5"/>
        <v>5</v>
      </c>
      <c r="AE50" s="114">
        <f t="shared" si="6"/>
        <v>3</v>
      </c>
      <c r="AF50" s="115">
        <f t="shared" si="7"/>
        <v>0</v>
      </c>
    </row>
    <row r="51" spans="3:32" ht="15" customHeight="1">
      <c r="C51" s="349"/>
      <c r="E51" s="1"/>
      <c r="F51" s="161">
        <v>3</v>
      </c>
      <c r="G51" s="162" t="s">
        <v>132</v>
      </c>
      <c r="H51" s="163"/>
      <c r="I51" s="164">
        <f t="shared" si="0"/>
        <v>2</v>
      </c>
      <c r="J51" s="165">
        <v>1</v>
      </c>
      <c r="K51" s="166">
        <v>1</v>
      </c>
      <c r="L51" s="167">
        <v>0</v>
      </c>
      <c r="M51" s="166">
        <v>10</v>
      </c>
      <c r="N51" s="166">
        <v>13</v>
      </c>
      <c r="O51" s="168">
        <f t="shared" si="1"/>
        <v>-3</v>
      </c>
      <c r="P51" s="169">
        <f t="shared" si="2"/>
        <v>3</v>
      </c>
      <c r="Q51" s="170">
        <f t="shared" si="3"/>
        <v>3</v>
      </c>
      <c r="U51" s="161">
        <v>3</v>
      </c>
      <c r="V51" s="162" t="s">
        <v>167</v>
      </c>
      <c r="W51" s="163"/>
      <c r="X51" s="164">
        <f t="shared" si="4"/>
        <v>0</v>
      </c>
      <c r="Y51" s="165">
        <v>0</v>
      </c>
      <c r="Z51" s="166">
        <v>0</v>
      </c>
      <c r="AA51" s="167">
        <v>0</v>
      </c>
      <c r="AB51" s="166">
        <v>0</v>
      </c>
      <c r="AC51" s="166">
        <v>0</v>
      </c>
      <c r="AD51" s="168">
        <f t="shared" si="5"/>
        <v>0</v>
      </c>
      <c r="AE51" s="169">
        <f t="shared" si="6"/>
        <v>0</v>
      </c>
      <c r="AF51" s="170">
        <f t="shared" si="7"/>
        <v>0</v>
      </c>
    </row>
    <row r="52" spans="3:32" ht="14.25" customHeight="1">
      <c r="C52" s="349"/>
      <c r="F52" s="21">
        <v>4</v>
      </c>
      <c r="G52" s="126" t="s">
        <v>216</v>
      </c>
      <c r="H52" s="123"/>
      <c r="I52" s="157">
        <f t="shared" si="0"/>
        <v>2</v>
      </c>
      <c r="J52" s="111">
        <v>1</v>
      </c>
      <c r="K52" s="112">
        <v>1</v>
      </c>
      <c r="L52" s="110">
        <v>0</v>
      </c>
      <c r="M52" s="112">
        <v>11</v>
      </c>
      <c r="N52" s="112">
        <v>6</v>
      </c>
      <c r="O52" s="113">
        <f t="shared" si="1"/>
        <v>5</v>
      </c>
      <c r="P52" s="114">
        <f t="shared" si="2"/>
        <v>3</v>
      </c>
      <c r="Q52" s="115">
        <f t="shared" si="3"/>
        <v>3</v>
      </c>
      <c r="U52" s="21">
        <v>4</v>
      </c>
      <c r="V52" s="126" t="s">
        <v>5</v>
      </c>
      <c r="W52" s="123"/>
      <c r="X52" s="157">
        <f t="shared" si="4"/>
        <v>0</v>
      </c>
      <c r="Y52" s="111">
        <v>0</v>
      </c>
      <c r="Z52" s="112">
        <v>0</v>
      </c>
      <c r="AA52" s="110">
        <v>0</v>
      </c>
      <c r="AB52" s="112">
        <v>0</v>
      </c>
      <c r="AC52" s="112">
        <v>0</v>
      </c>
      <c r="AD52" s="113">
        <f t="shared" si="5"/>
        <v>0</v>
      </c>
      <c r="AE52" s="114">
        <f t="shared" si="6"/>
        <v>0</v>
      </c>
      <c r="AF52" s="115">
        <f t="shared" si="7"/>
        <v>0</v>
      </c>
    </row>
    <row r="53" spans="3:32" ht="14.25" customHeight="1">
      <c r="C53" s="349"/>
      <c r="F53" s="21">
        <v>5</v>
      </c>
      <c r="G53" s="126" t="s">
        <v>215</v>
      </c>
      <c r="H53" s="123"/>
      <c r="I53" s="157">
        <f t="shared" si="0"/>
        <v>2</v>
      </c>
      <c r="J53" s="111">
        <v>0</v>
      </c>
      <c r="K53" s="112">
        <v>2</v>
      </c>
      <c r="L53" s="110">
        <v>0</v>
      </c>
      <c r="M53" s="112">
        <v>5</v>
      </c>
      <c r="N53" s="112">
        <v>17</v>
      </c>
      <c r="O53" s="113">
        <f t="shared" si="1"/>
        <v>-12</v>
      </c>
      <c r="P53" s="114">
        <f t="shared" si="2"/>
        <v>0</v>
      </c>
      <c r="Q53" s="115">
        <f t="shared" si="3"/>
        <v>6</v>
      </c>
      <c r="U53" s="21">
        <v>5</v>
      </c>
      <c r="V53" s="126" t="s">
        <v>274</v>
      </c>
      <c r="W53" s="123"/>
      <c r="X53" s="157">
        <f t="shared" si="4"/>
        <v>1</v>
      </c>
      <c r="Y53" s="111">
        <v>0</v>
      </c>
      <c r="Z53" s="112">
        <v>1</v>
      </c>
      <c r="AA53" s="110">
        <v>0</v>
      </c>
      <c r="AB53" s="112">
        <v>2</v>
      </c>
      <c r="AC53" s="112">
        <v>7</v>
      </c>
      <c r="AD53" s="113">
        <f t="shared" si="5"/>
        <v>-5</v>
      </c>
      <c r="AE53" s="114">
        <f t="shared" si="6"/>
        <v>0</v>
      </c>
      <c r="AF53" s="115">
        <f t="shared" si="7"/>
        <v>3</v>
      </c>
    </row>
    <row r="54" spans="3:32" ht="14.25" customHeight="1" thickBot="1">
      <c r="C54" s="349"/>
      <c r="F54" s="22">
        <v>6</v>
      </c>
      <c r="G54" s="127" t="s">
        <v>4</v>
      </c>
      <c r="H54" s="124"/>
      <c r="I54" s="158">
        <f t="shared" si="0"/>
        <v>2</v>
      </c>
      <c r="J54" s="117">
        <v>0</v>
      </c>
      <c r="K54" s="118">
        <v>2</v>
      </c>
      <c r="L54" s="116">
        <v>0</v>
      </c>
      <c r="M54" s="118">
        <v>2</v>
      </c>
      <c r="N54" s="118">
        <v>16</v>
      </c>
      <c r="O54" s="119">
        <f t="shared" si="1"/>
        <v>-14</v>
      </c>
      <c r="P54" s="120">
        <f t="shared" si="2"/>
        <v>0</v>
      </c>
      <c r="Q54" s="121">
        <f t="shared" si="3"/>
        <v>6</v>
      </c>
      <c r="U54" s="22">
        <v>6</v>
      </c>
      <c r="V54" s="127" t="s">
        <v>136</v>
      </c>
      <c r="W54" s="124"/>
      <c r="X54" s="158">
        <f t="shared" si="4"/>
        <v>1</v>
      </c>
      <c r="Y54" s="117">
        <v>0</v>
      </c>
      <c r="Z54" s="118">
        <v>1</v>
      </c>
      <c r="AA54" s="116">
        <v>0</v>
      </c>
      <c r="AB54" s="118">
        <v>1</v>
      </c>
      <c r="AC54" s="118">
        <v>18</v>
      </c>
      <c r="AD54" s="119">
        <f t="shared" si="5"/>
        <v>-17</v>
      </c>
      <c r="AE54" s="120">
        <f t="shared" si="6"/>
        <v>0</v>
      </c>
      <c r="AF54" s="121">
        <f t="shared" si="7"/>
        <v>3</v>
      </c>
    </row>
    <row r="55" spans="3:21" ht="14.25" customHeight="1">
      <c r="C55" s="349"/>
      <c r="E55" s="1"/>
      <c r="F55" s="27" t="s">
        <v>203</v>
      </c>
      <c r="U55" s="27" t="s">
        <v>203</v>
      </c>
    </row>
    <row r="56" spans="3:21" ht="14.25" customHeight="1">
      <c r="C56" s="349"/>
      <c r="E56" s="1"/>
      <c r="F56" s="1"/>
      <c r="U56" s="27"/>
    </row>
    <row r="57" spans="3:21" ht="14.25" customHeight="1">
      <c r="C57" s="349"/>
      <c r="E57" s="1"/>
      <c r="F57" s="228" t="s">
        <v>183</v>
      </c>
      <c r="U57" s="27"/>
    </row>
    <row r="58" spans="3:6" ht="14.25" customHeight="1">
      <c r="C58" s="350"/>
      <c r="E58" s="1"/>
      <c r="F58" s="228" t="s">
        <v>184</v>
      </c>
    </row>
    <row r="59" ht="14.25" customHeight="1">
      <c r="F59" s="1"/>
    </row>
    <row r="60" spans="2:32" ht="14.25" customHeight="1" thickBo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ht="14.25" customHeight="1"/>
    <row r="62" spans="3:6" ht="14.25" customHeight="1" thickBot="1">
      <c r="C62" s="366" t="s">
        <v>43</v>
      </c>
      <c r="F62" s="1"/>
    </row>
    <row r="63" spans="2:32" ht="12.75" customHeight="1">
      <c r="B63" s="28"/>
      <c r="C63" s="367"/>
      <c r="F63" s="1"/>
      <c r="G63" s="160" t="s">
        <v>135</v>
      </c>
      <c r="H63" s="30"/>
      <c r="I63" s="30"/>
      <c r="J63" s="211"/>
      <c r="K63" s="30"/>
      <c r="L63" s="212"/>
      <c r="M63" s="30"/>
      <c r="N63" s="30"/>
      <c r="O63" s="30"/>
      <c r="P63" s="34"/>
      <c r="Q63" s="35"/>
      <c r="V63" s="160" t="s">
        <v>168</v>
      </c>
      <c r="W63" s="30"/>
      <c r="X63" s="30"/>
      <c r="Y63" s="211"/>
      <c r="Z63" s="30"/>
      <c r="AA63" s="212"/>
      <c r="AB63" s="30"/>
      <c r="AC63" s="30"/>
      <c r="AD63" s="30"/>
      <c r="AE63" s="34"/>
      <c r="AF63" s="35"/>
    </row>
    <row r="64" spans="2:32" ht="12.75" customHeight="1">
      <c r="B64" s="28"/>
      <c r="C64" s="367"/>
      <c r="F64" s="321" t="s">
        <v>239</v>
      </c>
      <c r="G64" s="108"/>
      <c r="H64" s="280"/>
      <c r="I64" s="281"/>
      <c r="J64" s="282"/>
      <c r="K64" s="283" t="s">
        <v>12</v>
      </c>
      <c r="L64" s="284"/>
      <c r="M64" s="281"/>
      <c r="N64" s="281"/>
      <c r="O64" s="172"/>
      <c r="P64" s="344"/>
      <c r="Q64" s="345"/>
      <c r="U64" s="32" t="s">
        <v>254</v>
      </c>
      <c r="V64" s="108"/>
      <c r="W64" s="280"/>
      <c r="X64" s="281"/>
      <c r="Y64" s="282"/>
      <c r="Z64" s="283" t="s">
        <v>12</v>
      </c>
      <c r="AA64" s="284"/>
      <c r="AB64" s="281"/>
      <c r="AC64" s="281"/>
      <c r="AD64" s="172"/>
      <c r="AE64" s="342"/>
      <c r="AF64" s="343"/>
    </row>
    <row r="65" spans="2:32" ht="12.75" customHeight="1">
      <c r="B65" s="28"/>
      <c r="C65" s="367"/>
      <c r="F65" s="321" t="s">
        <v>240</v>
      </c>
      <c r="G65" s="108"/>
      <c r="H65" s="280"/>
      <c r="I65" s="281"/>
      <c r="J65" s="282"/>
      <c r="K65" s="283" t="s">
        <v>12</v>
      </c>
      <c r="L65" s="284"/>
      <c r="M65" s="281"/>
      <c r="N65" s="281"/>
      <c r="O65" s="172"/>
      <c r="P65" s="357"/>
      <c r="Q65" s="358"/>
      <c r="U65" s="32" t="s">
        <v>255</v>
      </c>
      <c r="V65" s="108"/>
      <c r="W65" s="280"/>
      <c r="X65" s="281"/>
      <c r="Y65" s="282"/>
      <c r="Z65" s="283" t="s">
        <v>12</v>
      </c>
      <c r="AA65" s="284"/>
      <c r="AB65" s="281"/>
      <c r="AC65" s="281"/>
      <c r="AD65" s="172"/>
      <c r="AE65" s="357"/>
      <c r="AF65" s="358"/>
    </row>
    <row r="66" spans="2:32" ht="12.75" customHeight="1">
      <c r="B66" s="28"/>
      <c r="C66" s="367"/>
      <c r="F66" s="321" t="s">
        <v>241</v>
      </c>
      <c r="G66" s="109"/>
      <c r="H66" s="285"/>
      <c r="I66" s="286"/>
      <c r="J66" s="287"/>
      <c r="K66" s="288" t="s">
        <v>12</v>
      </c>
      <c r="L66" s="289"/>
      <c r="M66" s="290"/>
      <c r="N66" s="290"/>
      <c r="O66" s="31"/>
      <c r="P66" s="355"/>
      <c r="Q66" s="356"/>
      <c r="U66" s="32" t="s">
        <v>256</v>
      </c>
      <c r="V66" s="109"/>
      <c r="W66" s="285"/>
      <c r="X66" s="286"/>
      <c r="Y66" s="287"/>
      <c r="Z66" s="288" t="s">
        <v>12</v>
      </c>
      <c r="AA66" s="289"/>
      <c r="AB66" s="290"/>
      <c r="AC66" s="290"/>
      <c r="AD66" s="31"/>
      <c r="AE66" s="346"/>
      <c r="AF66" s="347"/>
    </row>
    <row r="67" spans="2:32" ht="12.75" customHeight="1">
      <c r="B67" s="28"/>
      <c r="C67" s="367"/>
      <c r="F67" s="321" t="s">
        <v>242</v>
      </c>
      <c r="G67" s="108"/>
      <c r="H67" s="280"/>
      <c r="I67" s="281"/>
      <c r="J67" s="282"/>
      <c r="K67" s="283" t="s">
        <v>12</v>
      </c>
      <c r="L67" s="284"/>
      <c r="M67" s="281"/>
      <c r="N67" s="281"/>
      <c r="O67" s="172"/>
      <c r="P67" s="344"/>
      <c r="Q67" s="345"/>
      <c r="U67" s="32" t="s">
        <v>257</v>
      </c>
      <c r="V67" s="108"/>
      <c r="W67" s="280"/>
      <c r="X67" s="281"/>
      <c r="Y67" s="282"/>
      <c r="Z67" s="283" t="s">
        <v>12</v>
      </c>
      <c r="AA67" s="284"/>
      <c r="AB67" s="281"/>
      <c r="AC67" s="281"/>
      <c r="AD67" s="172"/>
      <c r="AE67" s="342"/>
      <c r="AF67" s="343"/>
    </row>
    <row r="68" spans="2:32" ht="12" customHeight="1">
      <c r="B68" s="28"/>
      <c r="C68" s="367"/>
      <c r="F68" s="321" t="s">
        <v>243</v>
      </c>
      <c r="G68" s="108"/>
      <c r="H68" s="280"/>
      <c r="I68" s="281"/>
      <c r="J68" s="282"/>
      <c r="K68" s="283" t="s">
        <v>12</v>
      </c>
      <c r="L68" s="284"/>
      <c r="M68" s="281"/>
      <c r="N68" s="281"/>
      <c r="O68" s="172"/>
      <c r="P68" s="357"/>
      <c r="Q68" s="358"/>
      <c r="U68" s="32" t="s">
        <v>258</v>
      </c>
      <c r="V68" s="108"/>
      <c r="W68" s="280"/>
      <c r="X68" s="281"/>
      <c r="Y68" s="282"/>
      <c r="Z68" s="283" t="s">
        <v>12</v>
      </c>
      <c r="AA68" s="284"/>
      <c r="AB68" s="281"/>
      <c r="AC68" s="281"/>
      <c r="AD68" s="172"/>
      <c r="AE68" s="357"/>
      <c r="AF68" s="358"/>
    </row>
    <row r="69" spans="2:32" ht="12" customHeight="1">
      <c r="B69" s="28"/>
      <c r="C69" s="367"/>
      <c r="F69" s="321" t="s">
        <v>244</v>
      </c>
      <c r="G69" s="109"/>
      <c r="H69" s="285"/>
      <c r="I69" s="286"/>
      <c r="J69" s="287"/>
      <c r="K69" s="288" t="s">
        <v>12</v>
      </c>
      <c r="L69" s="289"/>
      <c r="M69" s="290"/>
      <c r="N69" s="290"/>
      <c r="O69" s="31"/>
      <c r="P69" s="355"/>
      <c r="Q69" s="356"/>
      <c r="U69" s="32" t="s">
        <v>259</v>
      </c>
      <c r="V69" s="109"/>
      <c r="W69" s="285"/>
      <c r="X69" s="286"/>
      <c r="Y69" s="287"/>
      <c r="Z69" s="288" t="s">
        <v>12</v>
      </c>
      <c r="AA69" s="289"/>
      <c r="AB69" s="290"/>
      <c r="AC69" s="290"/>
      <c r="AD69" s="31"/>
      <c r="AE69" s="346"/>
      <c r="AF69" s="347"/>
    </row>
    <row r="70" spans="2:32" ht="14.25" customHeight="1">
      <c r="B70" s="28"/>
      <c r="C70" s="367"/>
      <c r="F70" s="321" t="s">
        <v>245</v>
      </c>
      <c r="G70" s="108"/>
      <c r="H70" s="280"/>
      <c r="I70" s="281"/>
      <c r="J70" s="282"/>
      <c r="K70" s="283" t="s">
        <v>12</v>
      </c>
      <c r="L70" s="284"/>
      <c r="M70" s="281"/>
      <c r="N70" s="281"/>
      <c r="O70" s="172"/>
      <c r="P70" s="344"/>
      <c r="Q70" s="345"/>
      <c r="U70" s="32" t="s">
        <v>261</v>
      </c>
      <c r="V70" s="108"/>
      <c r="W70" s="280"/>
      <c r="X70" s="281"/>
      <c r="Y70" s="282"/>
      <c r="Z70" s="283" t="s">
        <v>12</v>
      </c>
      <c r="AA70" s="284"/>
      <c r="AB70" s="281"/>
      <c r="AC70" s="281"/>
      <c r="AD70" s="172"/>
      <c r="AE70" s="342"/>
      <c r="AF70" s="343"/>
    </row>
    <row r="71" spans="2:32" ht="12.75" customHeight="1">
      <c r="B71" s="28"/>
      <c r="C71" s="367"/>
      <c r="F71" s="321" t="s">
        <v>246</v>
      </c>
      <c r="G71" s="108"/>
      <c r="H71" s="280"/>
      <c r="I71" s="281"/>
      <c r="J71" s="282"/>
      <c r="K71" s="283" t="s">
        <v>12</v>
      </c>
      <c r="L71" s="284"/>
      <c r="M71" s="281"/>
      <c r="N71" s="281"/>
      <c r="O71" s="172"/>
      <c r="P71" s="357"/>
      <c r="Q71" s="358"/>
      <c r="U71" s="32" t="s">
        <v>262</v>
      </c>
      <c r="V71" s="108"/>
      <c r="W71" s="280"/>
      <c r="X71" s="281"/>
      <c r="Y71" s="282"/>
      <c r="Z71" s="283" t="s">
        <v>12</v>
      </c>
      <c r="AA71" s="284"/>
      <c r="AB71" s="281"/>
      <c r="AC71" s="281"/>
      <c r="AD71" s="172"/>
      <c r="AE71" s="357"/>
      <c r="AF71" s="358"/>
    </row>
    <row r="72" spans="2:32" ht="12.75" customHeight="1">
      <c r="B72" s="28"/>
      <c r="C72" s="367"/>
      <c r="E72" s="3"/>
      <c r="F72" s="321" t="s">
        <v>247</v>
      </c>
      <c r="G72" s="109"/>
      <c r="H72" s="285"/>
      <c r="I72" s="286"/>
      <c r="J72" s="287"/>
      <c r="K72" s="288" t="s">
        <v>12</v>
      </c>
      <c r="L72" s="289"/>
      <c r="M72" s="290"/>
      <c r="N72" s="290"/>
      <c r="O72" s="31"/>
      <c r="P72" s="355"/>
      <c r="Q72" s="356"/>
      <c r="U72" s="32" t="s">
        <v>263</v>
      </c>
      <c r="V72" s="109"/>
      <c r="W72" s="285"/>
      <c r="X72" s="286"/>
      <c r="Y72" s="287"/>
      <c r="Z72" s="288" t="s">
        <v>12</v>
      </c>
      <c r="AA72" s="289"/>
      <c r="AB72" s="290"/>
      <c r="AC72" s="290"/>
      <c r="AD72" s="31"/>
      <c r="AE72" s="346"/>
      <c r="AF72" s="347"/>
    </row>
    <row r="73" spans="2:32" ht="12.75" customHeight="1">
      <c r="B73" s="28"/>
      <c r="C73" s="367"/>
      <c r="F73" s="321" t="s">
        <v>248</v>
      </c>
      <c r="G73" s="108"/>
      <c r="H73" s="280"/>
      <c r="I73" s="281"/>
      <c r="J73" s="282"/>
      <c r="K73" s="283" t="s">
        <v>12</v>
      </c>
      <c r="L73" s="284"/>
      <c r="M73" s="281"/>
      <c r="N73" s="281"/>
      <c r="O73" s="172"/>
      <c r="P73" s="344"/>
      <c r="Q73" s="345"/>
      <c r="U73" s="32" t="s">
        <v>264</v>
      </c>
      <c r="V73" s="108"/>
      <c r="W73" s="280"/>
      <c r="X73" s="281"/>
      <c r="Y73" s="282"/>
      <c r="Z73" s="283" t="s">
        <v>12</v>
      </c>
      <c r="AA73" s="284"/>
      <c r="AB73" s="281"/>
      <c r="AC73" s="281"/>
      <c r="AD73" s="172"/>
      <c r="AE73" s="342"/>
      <c r="AF73" s="343"/>
    </row>
    <row r="74" spans="2:32" ht="12.75" customHeight="1">
      <c r="B74" s="28"/>
      <c r="C74" s="367"/>
      <c r="F74" s="321" t="s">
        <v>249</v>
      </c>
      <c r="G74" s="108"/>
      <c r="H74" s="280"/>
      <c r="I74" s="281"/>
      <c r="J74" s="282"/>
      <c r="K74" s="283" t="s">
        <v>12</v>
      </c>
      <c r="L74" s="284"/>
      <c r="M74" s="281"/>
      <c r="N74" s="281"/>
      <c r="O74" s="172"/>
      <c r="P74" s="357"/>
      <c r="Q74" s="358"/>
      <c r="U74" s="32" t="s">
        <v>265</v>
      </c>
      <c r="V74" s="108"/>
      <c r="W74" s="280"/>
      <c r="X74" s="281"/>
      <c r="Y74" s="282"/>
      <c r="Z74" s="283" t="s">
        <v>12</v>
      </c>
      <c r="AA74" s="284"/>
      <c r="AB74" s="281"/>
      <c r="AC74" s="281"/>
      <c r="AD74" s="172"/>
      <c r="AE74" s="357"/>
      <c r="AF74" s="358"/>
    </row>
    <row r="75" spans="2:32" ht="12.75" customHeight="1">
      <c r="B75" s="28"/>
      <c r="C75" s="367"/>
      <c r="F75" s="321" t="s">
        <v>250</v>
      </c>
      <c r="G75" s="109"/>
      <c r="H75" s="285"/>
      <c r="I75" s="286"/>
      <c r="J75" s="287"/>
      <c r="K75" s="288" t="s">
        <v>12</v>
      </c>
      <c r="L75" s="289"/>
      <c r="M75" s="290"/>
      <c r="N75" s="290"/>
      <c r="O75" s="31"/>
      <c r="P75" s="355"/>
      <c r="Q75" s="356"/>
      <c r="U75" s="32" t="s">
        <v>260</v>
      </c>
      <c r="V75" s="109"/>
      <c r="W75" s="285"/>
      <c r="X75" s="286"/>
      <c r="Y75" s="287"/>
      <c r="Z75" s="288" t="s">
        <v>12</v>
      </c>
      <c r="AA75" s="289"/>
      <c r="AB75" s="290"/>
      <c r="AC75" s="290"/>
      <c r="AD75" s="31"/>
      <c r="AE75" s="346"/>
      <c r="AF75" s="347"/>
    </row>
    <row r="76" spans="2:32" ht="12.75" customHeight="1">
      <c r="B76" s="28"/>
      <c r="C76" s="367"/>
      <c r="F76" s="321" t="s">
        <v>251</v>
      </c>
      <c r="G76" s="108"/>
      <c r="H76" s="280"/>
      <c r="I76" s="281"/>
      <c r="J76" s="282"/>
      <c r="K76" s="283" t="s">
        <v>12</v>
      </c>
      <c r="L76" s="284"/>
      <c r="M76" s="281"/>
      <c r="N76" s="281"/>
      <c r="O76" s="172"/>
      <c r="P76" s="344"/>
      <c r="Q76" s="345"/>
      <c r="U76" s="32" t="s">
        <v>266</v>
      </c>
      <c r="V76" s="108"/>
      <c r="W76" s="280"/>
      <c r="X76" s="281"/>
      <c r="Y76" s="282"/>
      <c r="Z76" s="283" t="s">
        <v>12</v>
      </c>
      <c r="AA76" s="284"/>
      <c r="AB76" s="281"/>
      <c r="AC76" s="281"/>
      <c r="AD76" s="172"/>
      <c r="AE76" s="342"/>
      <c r="AF76" s="343"/>
    </row>
    <row r="77" spans="2:32" ht="12.75" customHeight="1">
      <c r="B77" s="28"/>
      <c r="C77" s="367"/>
      <c r="F77" s="321" t="s">
        <v>252</v>
      </c>
      <c r="G77" s="108"/>
      <c r="H77" s="280"/>
      <c r="I77" s="281"/>
      <c r="J77" s="282"/>
      <c r="K77" s="283" t="s">
        <v>12</v>
      </c>
      <c r="L77" s="284"/>
      <c r="M77" s="281"/>
      <c r="N77" s="281"/>
      <c r="O77" s="172"/>
      <c r="P77" s="357"/>
      <c r="Q77" s="358"/>
      <c r="U77" s="32" t="s">
        <v>267</v>
      </c>
      <c r="V77" s="108"/>
      <c r="W77" s="280"/>
      <c r="X77" s="281"/>
      <c r="Y77" s="282"/>
      <c r="Z77" s="283" t="s">
        <v>12</v>
      </c>
      <c r="AA77" s="284"/>
      <c r="AB77" s="281"/>
      <c r="AC77" s="281"/>
      <c r="AD77" s="172"/>
      <c r="AE77" s="357"/>
      <c r="AF77" s="358"/>
    </row>
    <row r="78" spans="2:32" ht="12.75" customHeight="1">
      <c r="B78" s="28"/>
      <c r="C78" s="367"/>
      <c r="F78" s="321" t="s">
        <v>253</v>
      </c>
      <c r="G78" s="109"/>
      <c r="H78" s="285"/>
      <c r="I78" s="286"/>
      <c r="J78" s="287"/>
      <c r="K78" s="288" t="s">
        <v>12</v>
      </c>
      <c r="L78" s="289"/>
      <c r="M78" s="290"/>
      <c r="N78" s="290"/>
      <c r="O78" s="31"/>
      <c r="P78" s="355"/>
      <c r="Q78" s="356"/>
      <c r="U78" s="32" t="s">
        <v>268</v>
      </c>
      <c r="V78" s="109"/>
      <c r="W78" s="285"/>
      <c r="X78" s="286"/>
      <c r="Y78" s="287"/>
      <c r="Z78" s="288" t="s">
        <v>12</v>
      </c>
      <c r="AA78" s="289"/>
      <c r="AB78" s="290"/>
      <c r="AC78" s="290"/>
      <c r="AD78" s="31"/>
      <c r="AE78" s="346"/>
      <c r="AF78" s="347"/>
    </row>
    <row r="79" spans="2:6" ht="21" customHeight="1" thickBot="1">
      <c r="B79" s="28"/>
      <c r="C79" s="367"/>
      <c r="F79" s="1"/>
    </row>
    <row r="80" spans="2:32" ht="14.25" customHeight="1" thickBot="1">
      <c r="B80" s="28"/>
      <c r="C80" s="367"/>
      <c r="F80" s="254" t="s">
        <v>181</v>
      </c>
      <c r="G80" s="252"/>
      <c r="H80" s="252"/>
      <c r="I80" s="252"/>
      <c r="J80" s="252"/>
      <c r="K80" s="252"/>
      <c r="L80" s="252"/>
      <c r="M80" s="252"/>
      <c r="N80" s="252"/>
      <c r="O80" s="252"/>
      <c r="P80" s="252"/>
      <c r="Q80" s="253"/>
      <c r="U80" s="254" t="s">
        <v>182</v>
      </c>
      <c r="V80" s="252"/>
      <c r="W80" s="252"/>
      <c r="X80" s="252"/>
      <c r="Y80" s="252"/>
      <c r="Z80" s="252"/>
      <c r="AA80" s="252"/>
      <c r="AB80" s="252"/>
      <c r="AC80" s="252"/>
      <c r="AD80" s="252"/>
      <c r="AE80" s="252"/>
      <c r="AF80" s="253"/>
    </row>
    <row r="81" spans="2:32" ht="12.75" customHeight="1" thickBot="1">
      <c r="B81" s="28"/>
      <c r="C81" s="367"/>
      <c r="F81" s="251"/>
      <c r="G81" s="291" t="s">
        <v>33</v>
      </c>
      <c r="H81" s="292"/>
      <c r="I81" s="293" t="s">
        <v>34</v>
      </c>
      <c r="J81" s="293" t="s">
        <v>35</v>
      </c>
      <c r="K81" s="293" t="s">
        <v>36</v>
      </c>
      <c r="L81" s="293" t="s">
        <v>37</v>
      </c>
      <c r="M81" s="293" t="s">
        <v>38</v>
      </c>
      <c r="N81" s="293" t="s">
        <v>39</v>
      </c>
      <c r="O81" s="293" t="s">
        <v>40</v>
      </c>
      <c r="P81" s="293" t="s">
        <v>41</v>
      </c>
      <c r="Q81" s="294" t="s">
        <v>42</v>
      </c>
      <c r="U81" s="251"/>
      <c r="V81" s="291" t="s">
        <v>33</v>
      </c>
      <c r="W81" s="292"/>
      <c r="X81" s="293" t="s">
        <v>34</v>
      </c>
      <c r="Y81" s="293" t="s">
        <v>35</v>
      </c>
      <c r="Z81" s="293" t="s">
        <v>36</v>
      </c>
      <c r="AA81" s="293" t="s">
        <v>37</v>
      </c>
      <c r="AB81" s="293" t="s">
        <v>38</v>
      </c>
      <c r="AC81" s="293" t="s">
        <v>39</v>
      </c>
      <c r="AD81" s="293" t="s">
        <v>40</v>
      </c>
      <c r="AE81" s="293" t="s">
        <v>41</v>
      </c>
      <c r="AF81" s="294" t="s">
        <v>42</v>
      </c>
    </row>
    <row r="82" spans="2:32" ht="12.75" customHeight="1">
      <c r="B82" s="28"/>
      <c r="C82" s="367"/>
      <c r="F82" s="295">
        <v>1</v>
      </c>
      <c r="G82" s="316"/>
      <c r="H82" s="296"/>
      <c r="I82" s="297">
        <f aca="true" t="shared" si="8" ref="I82:I87">J82+K82+L82</f>
        <v>0</v>
      </c>
      <c r="J82" s="298">
        <v>0</v>
      </c>
      <c r="K82" s="299">
        <v>0</v>
      </c>
      <c r="L82" s="297">
        <v>0</v>
      </c>
      <c r="M82" s="299">
        <v>0</v>
      </c>
      <c r="N82" s="299">
        <v>0</v>
      </c>
      <c r="O82" s="300">
        <f aca="true" t="shared" si="9" ref="O82:O87">M82-N82</f>
        <v>0</v>
      </c>
      <c r="P82" s="301">
        <f>J82*3+L82+2</f>
        <v>2</v>
      </c>
      <c r="Q82" s="302">
        <f aca="true" t="shared" si="10" ref="Q82:Q87">K82*3+L82*2</f>
        <v>0</v>
      </c>
      <c r="U82" s="295">
        <v>7</v>
      </c>
      <c r="V82" s="316"/>
      <c r="W82" s="296"/>
      <c r="X82" s="297">
        <f aca="true" t="shared" si="11" ref="X82:X87">Y82+Z82+AA82</f>
        <v>0</v>
      </c>
      <c r="Y82" s="298">
        <v>0</v>
      </c>
      <c r="Z82" s="299">
        <v>0</v>
      </c>
      <c r="AA82" s="297">
        <v>0</v>
      </c>
      <c r="AB82" s="299">
        <v>0</v>
      </c>
      <c r="AC82" s="299">
        <v>0</v>
      </c>
      <c r="AD82" s="300">
        <f aca="true" t="shared" si="12" ref="AD82:AD87">AB82-AC82</f>
        <v>0</v>
      </c>
      <c r="AE82" s="301">
        <f>Y84*3+AA84+2</f>
        <v>2</v>
      </c>
      <c r="AF82" s="302">
        <f aca="true" t="shared" si="13" ref="AF82:AF87">Z82*3+AA82*2</f>
        <v>0</v>
      </c>
    </row>
    <row r="83" spans="2:32" ht="12.75" customHeight="1">
      <c r="B83" s="28"/>
      <c r="C83" s="367"/>
      <c r="F83" s="21">
        <v>2</v>
      </c>
      <c r="G83" s="317"/>
      <c r="H83" s="201"/>
      <c r="I83" s="17">
        <f t="shared" si="8"/>
        <v>0</v>
      </c>
      <c r="J83" s="18">
        <v>0</v>
      </c>
      <c r="K83" s="19">
        <v>0</v>
      </c>
      <c r="L83" s="17">
        <v>0</v>
      </c>
      <c r="M83" s="19">
        <v>0</v>
      </c>
      <c r="N83" s="19">
        <v>0</v>
      </c>
      <c r="O83" s="20">
        <f t="shared" si="9"/>
        <v>0</v>
      </c>
      <c r="P83" s="205">
        <f>J83*3+L83+2</f>
        <v>2</v>
      </c>
      <c r="Q83" s="203">
        <f t="shared" si="10"/>
        <v>0</v>
      </c>
      <c r="U83" s="21">
        <v>8</v>
      </c>
      <c r="V83" s="317"/>
      <c r="W83" s="201"/>
      <c r="X83" s="17">
        <f>Y83+Z83+AA83</f>
        <v>0</v>
      </c>
      <c r="Y83" s="18">
        <v>0</v>
      </c>
      <c r="Z83" s="19">
        <v>0</v>
      </c>
      <c r="AA83" s="17">
        <v>0</v>
      </c>
      <c r="AB83" s="19">
        <v>0</v>
      </c>
      <c r="AC83" s="19">
        <v>0</v>
      </c>
      <c r="AD83" s="20">
        <f>AB83-AC83</f>
        <v>0</v>
      </c>
      <c r="AE83" s="205">
        <f>Y85*3+AA85+2</f>
        <v>2</v>
      </c>
      <c r="AF83" s="203">
        <f>Z83*3+AA83*2</f>
        <v>0</v>
      </c>
    </row>
    <row r="84" spans="2:32" ht="12.75" customHeight="1">
      <c r="B84" s="28"/>
      <c r="C84" s="367"/>
      <c r="F84" s="21">
        <v>3</v>
      </c>
      <c r="G84" s="317"/>
      <c r="H84" s="201"/>
      <c r="I84" s="17">
        <f t="shared" si="8"/>
        <v>0</v>
      </c>
      <c r="J84" s="18">
        <v>0</v>
      </c>
      <c r="K84" s="19">
        <v>0</v>
      </c>
      <c r="L84" s="17">
        <v>0</v>
      </c>
      <c r="M84" s="19">
        <v>0</v>
      </c>
      <c r="N84" s="19">
        <v>0</v>
      </c>
      <c r="O84" s="20">
        <f t="shared" si="9"/>
        <v>0</v>
      </c>
      <c r="P84" s="205">
        <f>J84*3+L84+1</f>
        <v>1</v>
      </c>
      <c r="Q84" s="203">
        <f t="shared" si="10"/>
        <v>0</v>
      </c>
      <c r="U84" s="21">
        <v>9</v>
      </c>
      <c r="V84" s="317"/>
      <c r="W84" s="201"/>
      <c r="X84" s="17">
        <f t="shared" si="11"/>
        <v>0</v>
      </c>
      <c r="Y84" s="18">
        <v>0</v>
      </c>
      <c r="Z84" s="19">
        <v>0</v>
      </c>
      <c r="AA84" s="17">
        <v>0</v>
      </c>
      <c r="AB84" s="19">
        <v>0</v>
      </c>
      <c r="AC84" s="19">
        <v>0</v>
      </c>
      <c r="AD84" s="20">
        <f t="shared" si="12"/>
        <v>0</v>
      </c>
      <c r="AE84" s="205">
        <f>Y86*3+AA86+1</f>
        <v>1</v>
      </c>
      <c r="AF84" s="203">
        <f t="shared" si="13"/>
        <v>0</v>
      </c>
    </row>
    <row r="85" spans="2:32" ht="12.75" customHeight="1">
      <c r="B85" s="28"/>
      <c r="C85" s="367"/>
      <c r="F85" s="21">
        <v>4</v>
      </c>
      <c r="G85" s="317"/>
      <c r="H85" s="201"/>
      <c r="I85" s="17">
        <f t="shared" si="8"/>
        <v>0</v>
      </c>
      <c r="J85" s="18">
        <v>0</v>
      </c>
      <c r="K85" s="19">
        <v>0</v>
      </c>
      <c r="L85" s="17">
        <v>0</v>
      </c>
      <c r="M85" s="19">
        <v>0</v>
      </c>
      <c r="N85" s="19">
        <v>0</v>
      </c>
      <c r="O85" s="20">
        <f t="shared" si="9"/>
        <v>0</v>
      </c>
      <c r="P85" s="205">
        <f>J85*3+L85+1</f>
        <v>1</v>
      </c>
      <c r="Q85" s="203">
        <f t="shared" si="10"/>
        <v>0</v>
      </c>
      <c r="U85" s="21">
        <v>10</v>
      </c>
      <c r="V85" s="317"/>
      <c r="W85" s="201"/>
      <c r="X85" s="17">
        <f>Y85+Z85+AA85</f>
        <v>0</v>
      </c>
      <c r="Y85" s="18">
        <v>0</v>
      </c>
      <c r="Z85" s="19">
        <v>0</v>
      </c>
      <c r="AA85" s="17">
        <v>0</v>
      </c>
      <c r="AB85" s="19">
        <v>0</v>
      </c>
      <c r="AC85" s="19">
        <v>0</v>
      </c>
      <c r="AD85" s="20">
        <f>AB85-AC85</f>
        <v>0</v>
      </c>
      <c r="AE85" s="205">
        <f>Y87*3+AA87+1</f>
        <v>1</v>
      </c>
      <c r="AF85" s="203">
        <f>Z85*3+AA85*2</f>
        <v>0</v>
      </c>
    </row>
    <row r="86" spans="2:32" ht="12.75" customHeight="1">
      <c r="B86" s="28"/>
      <c r="C86" s="368"/>
      <c r="F86" s="21">
        <v>5</v>
      </c>
      <c r="G86" s="317"/>
      <c r="H86" s="201"/>
      <c r="I86" s="17">
        <f t="shared" si="8"/>
        <v>0</v>
      </c>
      <c r="J86" s="18">
        <v>0</v>
      </c>
      <c r="K86" s="19">
        <v>0</v>
      </c>
      <c r="L86" s="17">
        <v>0</v>
      </c>
      <c r="M86" s="19">
        <v>0</v>
      </c>
      <c r="N86" s="19">
        <v>0</v>
      </c>
      <c r="O86" s="20">
        <f t="shared" si="9"/>
        <v>0</v>
      </c>
      <c r="P86" s="205">
        <f>J86*3+L86</f>
        <v>0</v>
      </c>
      <c r="Q86" s="203">
        <f t="shared" si="10"/>
        <v>0</v>
      </c>
      <c r="U86" s="21">
        <v>11</v>
      </c>
      <c r="V86" s="317"/>
      <c r="W86" s="201"/>
      <c r="X86" s="17">
        <f t="shared" si="11"/>
        <v>0</v>
      </c>
      <c r="Y86" s="18">
        <v>0</v>
      </c>
      <c r="Z86" s="19">
        <v>0</v>
      </c>
      <c r="AA86" s="17">
        <v>0</v>
      </c>
      <c r="AB86" s="19">
        <v>0</v>
      </c>
      <c r="AC86" s="19">
        <v>0</v>
      </c>
      <c r="AD86" s="20">
        <f t="shared" si="12"/>
        <v>0</v>
      </c>
      <c r="AE86" s="205">
        <f>Y82*3+AA82</f>
        <v>0</v>
      </c>
      <c r="AF86" s="203">
        <f t="shared" si="13"/>
        <v>0</v>
      </c>
    </row>
    <row r="87" spans="2:32" ht="12.75" customHeight="1" thickBot="1">
      <c r="B87" s="28"/>
      <c r="F87" s="22">
        <v>6</v>
      </c>
      <c r="G87" s="318"/>
      <c r="H87" s="202"/>
      <c r="I87" s="23">
        <f t="shared" si="8"/>
        <v>0</v>
      </c>
      <c r="J87" s="24">
        <v>0</v>
      </c>
      <c r="K87" s="25">
        <v>0</v>
      </c>
      <c r="L87" s="23">
        <v>0</v>
      </c>
      <c r="M87" s="25">
        <v>0</v>
      </c>
      <c r="N87" s="25">
        <v>0</v>
      </c>
      <c r="O87" s="26">
        <f t="shared" si="9"/>
        <v>0</v>
      </c>
      <c r="P87" s="206">
        <f>J87*3+L87</f>
        <v>0</v>
      </c>
      <c r="Q87" s="204">
        <f t="shared" si="10"/>
        <v>0</v>
      </c>
      <c r="U87" s="22">
        <v>12</v>
      </c>
      <c r="V87" s="318"/>
      <c r="W87" s="202"/>
      <c r="X87" s="23">
        <f t="shared" si="11"/>
        <v>0</v>
      </c>
      <c r="Y87" s="24">
        <v>0</v>
      </c>
      <c r="Z87" s="25">
        <v>0</v>
      </c>
      <c r="AA87" s="23">
        <v>0</v>
      </c>
      <c r="AB87" s="25">
        <v>0</v>
      </c>
      <c r="AC87" s="25">
        <v>0</v>
      </c>
      <c r="AD87" s="26">
        <f t="shared" si="12"/>
        <v>0</v>
      </c>
      <c r="AE87" s="206">
        <f>Y83*3+AA83</f>
        <v>0</v>
      </c>
      <c r="AF87" s="204">
        <f t="shared" si="13"/>
        <v>0</v>
      </c>
    </row>
    <row r="88" spans="2:32" ht="12.75" customHeight="1">
      <c r="B88" s="28"/>
      <c r="F88" s="1" t="s">
        <v>44</v>
      </c>
      <c r="Q88" s="32"/>
      <c r="U88" s="1" t="s">
        <v>44</v>
      </c>
      <c r="AF88" s="32"/>
    </row>
    <row r="89" spans="2:22" ht="12.75" customHeight="1">
      <c r="B89" s="28"/>
      <c r="F89" s="1"/>
      <c r="G89" s="33" t="s">
        <v>45</v>
      </c>
      <c r="V89" s="33" t="s">
        <v>45</v>
      </c>
    </row>
    <row r="90" spans="2:6" ht="12" customHeight="1">
      <c r="B90" s="2"/>
      <c r="F90" s="2"/>
    </row>
    <row r="91" spans="2:6" ht="27.75" customHeight="1" thickBot="1">
      <c r="B91" s="2"/>
      <c r="C91" s="2"/>
      <c r="D91" s="2"/>
      <c r="F91" s="1"/>
    </row>
    <row r="92" spans="2:17" ht="16.5" customHeight="1">
      <c r="B92" s="2"/>
      <c r="C92" s="330" t="s">
        <v>170</v>
      </c>
      <c r="D92" s="331"/>
      <c r="E92" s="331"/>
      <c r="F92" s="331"/>
      <c r="G92" s="331"/>
      <c r="H92" s="331"/>
      <c r="I92" s="331"/>
      <c r="J92" s="331"/>
      <c r="K92" s="331"/>
      <c r="L92" s="331"/>
      <c r="M92" s="331"/>
      <c r="N92" s="331"/>
      <c r="O92" s="331"/>
      <c r="P92" s="331"/>
      <c r="Q92" s="332"/>
    </row>
    <row r="93" spans="2:27" ht="18.75" customHeight="1" thickBot="1">
      <c r="B93" s="2"/>
      <c r="C93" s="333"/>
      <c r="D93" s="334"/>
      <c r="E93" s="334"/>
      <c r="F93" s="334"/>
      <c r="G93" s="334"/>
      <c r="H93" s="334"/>
      <c r="I93" s="334"/>
      <c r="J93" s="334"/>
      <c r="K93" s="334"/>
      <c r="L93" s="334"/>
      <c r="M93" s="334"/>
      <c r="N93" s="334"/>
      <c r="O93" s="334"/>
      <c r="P93" s="334"/>
      <c r="Q93" s="335"/>
      <c r="W93" s="208" t="s">
        <v>46</v>
      </c>
      <c r="X93" s="209"/>
      <c r="Y93" s="209"/>
      <c r="Z93" s="209"/>
      <c r="AA93" s="210"/>
    </row>
    <row r="94" spans="2:6" ht="13.5" customHeight="1" thickBot="1">
      <c r="B94" s="2"/>
      <c r="C94" s="2"/>
      <c r="D94" s="2"/>
      <c r="F94" s="1"/>
    </row>
    <row r="95" spans="2:28" ht="13.5" customHeight="1">
      <c r="B95" s="2"/>
      <c r="C95" s="235" t="s">
        <v>134</v>
      </c>
      <c r="D95" s="236"/>
      <c r="E95" s="236"/>
      <c r="F95" s="236"/>
      <c r="G95" s="236"/>
      <c r="H95" s="236"/>
      <c r="I95" s="236"/>
      <c r="J95" s="236"/>
      <c r="K95" s="236"/>
      <c r="L95" s="236"/>
      <c r="M95" s="236"/>
      <c r="N95" s="236"/>
      <c r="O95" s="224"/>
      <c r="W95" s="36">
        <v>1</v>
      </c>
      <c r="X95" s="176"/>
      <c r="Y95" s="174"/>
      <c r="Z95" s="174"/>
      <c r="AA95" s="174"/>
      <c r="AB95" s="175"/>
    </row>
    <row r="96" spans="2:28" ht="13.5" customHeight="1">
      <c r="B96" s="2"/>
      <c r="C96" s="262" t="s">
        <v>47</v>
      </c>
      <c r="D96" s="263"/>
      <c r="E96" s="263"/>
      <c r="F96" s="263"/>
      <c r="G96" s="264"/>
      <c r="H96" s="263"/>
      <c r="I96" s="265"/>
      <c r="J96" s="266" t="s">
        <v>150</v>
      </c>
      <c r="K96" s="264"/>
      <c r="L96" s="264"/>
      <c r="M96" s="267"/>
      <c r="N96" s="267"/>
      <c r="O96" s="268"/>
      <c r="W96" s="37">
        <v>2</v>
      </c>
      <c r="X96" s="173"/>
      <c r="Y96" s="38"/>
      <c r="Z96" s="38"/>
      <c r="AA96" s="38"/>
      <c r="AB96" s="39"/>
    </row>
    <row r="97" spans="2:28" ht="13.5" customHeight="1">
      <c r="B97" s="2"/>
      <c r="C97" s="226"/>
      <c r="D97" s="41" t="s">
        <v>48</v>
      </c>
      <c r="E97" s="4"/>
      <c r="F97" s="4"/>
      <c r="G97" s="40"/>
      <c r="H97" s="4"/>
      <c r="I97" s="42"/>
      <c r="J97" s="238"/>
      <c r="K97" s="41" t="s">
        <v>151</v>
      </c>
      <c r="L97" s="42"/>
      <c r="M97" s="42"/>
      <c r="N97" s="40"/>
      <c r="O97" s="225"/>
      <c r="W97" s="37">
        <v>3</v>
      </c>
      <c r="X97" s="173"/>
      <c r="Y97" s="38"/>
      <c r="Z97" s="38"/>
      <c r="AA97" s="38"/>
      <c r="AB97" s="39"/>
    </row>
    <row r="98" spans="2:28" ht="13.5" customHeight="1">
      <c r="B98" s="2"/>
      <c r="C98" s="226"/>
      <c r="D98" s="159" t="s">
        <v>98</v>
      </c>
      <c r="E98" s="4"/>
      <c r="F98" s="4"/>
      <c r="G98" s="40"/>
      <c r="H98" s="40"/>
      <c r="I98" s="40"/>
      <c r="J98" s="239"/>
      <c r="K98" s="40" t="s">
        <v>152</v>
      </c>
      <c r="L98" s="42"/>
      <c r="M98" s="42"/>
      <c r="N98" s="4"/>
      <c r="O98" s="225"/>
      <c r="W98" s="37">
        <v>4</v>
      </c>
      <c r="X98" s="173"/>
      <c r="Y98" s="38"/>
      <c r="Z98" s="38"/>
      <c r="AA98" s="38"/>
      <c r="AB98" s="39"/>
    </row>
    <row r="99" spans="2:28" ht="13.5" customHeight="1">
      <c r="B99" s="2"/>
      <c r="C99" s="227" t="s">
        <v>100</v>
      </c>
      <c r="D99" s="4"/>
      <c r="E99" s="4"/>
      <c r="F99" s="4"/>
      <c r="G99" s="40"/>
      <c r="H99" s="42"/>
      <c r="I99" s="42"/>
      <c r="J99" s="4"/>
      <c r="K99" s="40"/>
      <c r="L99" s="42"/>
      <c r="M99" s="4"/>
      <c r="N99" s="4"/>
      <c r="O99" s="225"/>
      <c r="W99" s="37">
        <v>5</v>
      </c>
      <c r="X99" s="173"/>
      <c r="Y99" s="38"/>
      <c r="Z99" s="38"/>
      <c r="AA99" s="38"/>
      <c r="AB99" s="39"/>
    </row>
    <row r="100" spans="2:28" ht="13.5" customHeight="1">
      <c r="B100" s="2"/>
      <c r="C100" s="226" t="s">
        <v>97</v>
      </c>
      <c r="D100" s="4"/>
      <c r="E100" s="4"/>
      <c r="F100" s="4"/>
      <c r="G100" s="41" t="s">
        <v>96</v>
      </c>
      <c r="H100" s="40"/>
      <c r="I100" s="42"/>
      <c r="J100" s="237" t="s">
        <v>223</v>
      </c>
      <c r="K100" s="40"/>
      <c r="L100" s="40"/>
      <c r="M100" s="223"/>
      <c r="N100" s="4"/>
      <c r="O100" s="225"/>
      <c r="W100" s="37">
        <v>6</v>
      </c>
      <c r="X100" s="173"/>
      <c r="Y100" s="38"/>
      <c r="Z100" s="38"/>
      <c r="AA100" s="38"/>
      <c r="AB100" s="39"/>
    </row>
    <row r="101" spans="2:28" ht="13.5" customHeight="1">
      <c r="B101" s="2"/>
      <c r="C101" s="226" t="s">
        <v>99</v>
      </c>
      <c r="D101" s="4"/>
      <c r="E101" s="4"/>
      <c r="F101" s="4"/>
      <c r="G101" s="4"/>
      <c r="H101" s="4"/>
      <c r="I101" s="4"/>
      <c r="J101" s="238"/>
      <c r="K101" s="41" t="s">
        <v>195</v>
      </c>
      <c r="L101" s="42"/>
      <c r="M101" s="42"/>
      <c r="N101" s="4"/>
      <c r="O101" s="225"/>
      <c r="W101" s="37">
        <v>7</v>
      </c>
      <c r="X101" s="173"/>
      <c r="Y101" s="38"/>
      <c r="Z101" s="38"/>
      <c r="AA101" s="38"/>
      <c r="AB101" s="39"/>
    </row>
    <row r="102" spans="2:28" ht="13.5" customHeight="1">
      <c r="B102" s="2"/>
      <c r="C102" s="199"/>
      <c r="D102" s="43"/>
      <c r="E102" s="196"/>
      <c r="F102" s="197"/>
      <c r="G102" s="43"/>
      <c r="H102" s="43"/>
      <c r="I102" s="43"/>
      <c r="J102" s="269"/>
      <c r="K102" s="270" t="s">
        <v>196</v>
      </c>
      <c r="L102" s="271"/>
      <c r="M102" s="271"/>
      <c r="N102" s="43"/>
      <c r="O102" s="198"/>
      <c r="W102" s="37">
        <v>8</v>
      </c>
      <c r="X102" s="173"/>
      <c r="Y102" s="38"/>
      <c r="Z102" s="38"/>
      <c r="AA102" s="38"/>
      <c r="AB102" s="39"/>
    </row>
    <row r="103" spans="2:28" ht="13.5" customHeight="1">
      <c r="B103" s="2"/>
      <c r="V103" s="49"/>
      <c r="W103" s="37">
        <v>9</v>
      </c>
      <c r="X103" s="173"/>
      <c r="Y103" s="38"/>
      <c r="Z103" s="38"/>
      <c r="AA103" s="38"/>
      <c r="AB103" s="39"/>
    </row>
    <row r="104" spans="2:28" ht="13.5" customHeight="1">
      <c r="B104" s="2"/>
      <c r="C104" s="200" t="s">
        <v>49</v>
      </c>
      <c r="D104" s="44"/>
      <c r="E104" s="44"/>
      <c r="F104" s="44"/>
      <c r="G104" s="44"/>
      <c r="H104" s="44"/>
      <c r="I104" s="44"/>
      <c r="J104" s="44"/>
      <c r="K104" s="45"/>
      <c r="V104" s="50"/>
      <c r="W104" s="37">
        <v>10</v>
      </c>
      <c r="X104" s="173"/>
      <c r="Y104" s="38"/>
      <c r="Z104" s="38"/>
      <c r="AA104" s="38"/>
      <c r="AB104" s="39"/>
    </row>
    <row r="105" spans="2:28" ht="13.5" customHeight="1">
      <c r="B105" s="2"/>
      <c r="C105" s="46" t="s">
        <v>275</v>
      </c>
      <c r="D105" s="47"/>
      <c r="E105" s="47"/>
      <c r="F105" s="47"/>
      <c r="G105" s="47"/>
      <c r="H105" s="47"/>
      <c r="I105" s="47"/>
      <c r="J105" s="47"/>
      <c r="K105" s="48"/>
      <c r="V105" s="50"/>
      <c r="W105" s="37">
        <v>11</v>
      </c>
      <c r="X105" s="173"/>
      <c r="Y105" s="38"/>
      <c r="Z105" s="38"/>
      <c r="AA105" s="38"/>
      <c r="AB105" s="39"/>
    </row>
    <row r="106" spans="2:29" ht="13.5" customHeight="1" thickBot="1">
      <c r="B106" s="2"/>
      <c r="C106" s="46" t="s">
        <v>276</v>
      </c>
      <c r="D106" s="47"/>
      <c r="E106" s="47"/>
      <c r="F106" s="47"/>
      <c r="G106" s="47"/>
      <c r="H106" s="47"/>
      <c r="I106" s="47"/>
      <c r="J106" s="47"/>
      <c r="K106" s="48"/>
      <c r="V106" s="50"/>
      <c r="W106" s="55">
        <v>12</v>
      </c>
      <c r="X106" s="207"/>
      <c r="Y106" s="56"/>
      <c r="Z106" s="56"/>
      <c r="AA106" s="56"/>
      <c r="AB106" s="57"/>
      <c r="AC106" s="50"/>
    </row>
    <row r="107" spans="2:22" ht="13.5" customHeight="1">
      <c r="B107" s="2"/>
      <c r="C107" s="46" t="s">
        <v>277</v>
      </c>
      <c r="D107" s="47"/>
      <c r="E107" s="47"/>
      <c r="F107" s="47"/>
      <c r="G107" s="47"/>
      <c r="H107" s="47"/>
      <c r="I107" s="47"/>
      <c r="J107" s="47"/>
      <c r="K107" s="48"/>
      <c r="V107" s="51"/>
    </row>
    <row r="108" spans="3:37" s="51" customFormat="1" ht="13.5" customHeight="1">
      <c r="C108" s="46" t="s">
        <v>280</v>
      </c>
      <c r="D108" s="47"/>
      <c r="E108" s="47"/>
      <c r="F108" s="47"/>
      <c r="G108" s="47"/>
      <c r="H108" s="47"/>
      <c r="I108" s="47"/>
      <c r="J108" s="47"/>
      <c r="K108" s="48"/>
      <c r="L108" s="1"/>
      <c r="M108" s="1"/>
      <c r="N108" s="1"/>
      <c r="O108" s="1"/>
      <c r="P108" s="1"/>
      <c r="Q108" s="1"/>
      <c r="R108" s="1"/>
      <c r="S108" s="1"/>
      <c r="T108" s="1"/>
      <c r="U108" s="1"/>
      <c r="V108" s="58"/>
      <c r="W108" s="1"/>
      <c r="X108" s="1"/>
      <c r="Y108" s="1"/>
      <c r="Z108" s="1"/>
      <c r="AA108" s="1"/>
      <c r="AB108" s="1"/>
      <c r="AC108" s="1"/>
      <c r="AD108" s="1"/>
      <c r="AE108" s="1"/>
      <c r="AF108" s="1"/>
      <c r="AI108" s="1"/>
      <c r="AJ108" s="1"/>
      <c r="AK108" s="1"/>
    </row>
    <row r="109" spans="3:35" s="51" customFormat="1" ht="13.5" customHeight="1">
      <c r="C109" s="46" t="s">
        <v>278</v>
      </c>
      <c r="D109" s="47"/>
      <c r="E109" s="47"/>
      <c r="F109" s="47"/>
      <c r="G109" s="47"/>
      <c r="H109" s="47"/>
      <c r="I109" s="47"/>
      <c r="J109" s="47"/>
      <c r="K109" s="48"/>
      <c r="N109" s="359" t="s">
        <v>50</v>
      </c>
      <c r="O109" s="360"/>
      <c r="P109" s="360"/>
      <c r="Q109" s="360"/>
      <c r="R109" s="336">
        <f ca="1">TODAY()</f>
        <v>43756</v>
      </c>
      <c r="S109" s="336"/>
      <c r="T109" s="336"/>
      <c r="U109" s="336"/>
      <c r="V109" s="337"/>
      <c r="W109" s="59"/>
      <c r="X109" s="59"/>
      <c r="Y109" s="60" t="s">
        <v>51</v>
      </c>
      <c r="Z109" s="61"/>
      <c r="AA109" s="61"/>
      <c r="AB109" s="61"/>
      <c r="AC109" s="61"/>
      <c r="AD109" s="61"/>
      <c r="AE109" s="62"/>
      <c r="AI109" s="1"/>
    </row>
    <row r="110" spans="3:31" s="51" customFormat="1" ht="15.75" customHeight="1">
      <c r="C110" s="52" t="s">
        <v>279</v>
      </c>
      <c r="D110" s="53"/>
      <c r="E110" s="53"/>
      <c r="F110" s="53"/>
      <c r="G110" s="53"/>
      <c r="H110" s="53"/>
      <c r="I110" s="53"/>
      <c r="J110" s="53"/>
      <c r="K110" s="54"/>
      <c r="N110" s="361"/>
      <c r="O110" s="362"/>
      <c r="P110" s="362"/>
      <c r="Q110" s="362"/>
      <c r="R110" s="338"/>
      <c r="S110" s="338"/>
      <c r="T110" s="338"/>
      <c r="U110" s="338"/>
      <c r="V110" s="339"/>
      <c r="W110" s="59"/>
      <c r="X110" s="59"/>
      <c r="Y110" s="64" t="s">
        <v>102</v>
      </c>
      <c r="Z110" s="65"/>
      <c r="AA110" s="65"/>
      <c r="AB110" s="65"/>
      <c r="AC110" s="65"/>
      <c r="AD110" s="65"/>
      <c r="AE110" s="66"/>
    </row>
    <row r="111" spans="8:37" ht="12.75">
      <c r="H111" s="63"/>
      <c r="I111" s="67"/>
      <c r="J111" s="67"/>
      <c r="K111" s="68"/>
      <c r="L111" s="67"/>
      <c r="M111" s="69"/>
      <c r="N111" s="51"/>
      <c r="O111" s="51"/>
      <c r="P111" s="51"/>
      <c r="Q111" s="51"/>
      <c r="R111" s="51"/>
      <c r="S111" s="59"/>
      <c r="T111" s="59"/>
      <c r="U111" s="59"/>
      <c r="V111" s="59"/>
      <c r="W111" s="59"/>
      <c r="X111" s="70"/>
      <c r="Y111" s="51"/>
      <c r="Z111" s="51"/>
      <c r="AA111" s="51"/>
      <c r="AB111" s="51"/>
      <c r="AC111" s="51"/>
      <c r="AD111" s="51"/>
      <c r="AE111" s="51"/>
      <c r="AF111" s="51"/>
      <c r="AI111" s="51"/>
      <c r="AJ111" s="51"/>
      <c r="AK111" s="51"/>
    </row>
    <row r="112" ht="12.75">
      <c r="AI112" s="51"/>
    </row>
  </sheetData>
  <sheetProtection/>
  <mergeCells count="73">
    <mergeCell ref="C62:C86"/>
    <mergeCell ref="P77:Q77"/>
    <mergeCell ref="AE77:AF77"/>
    <mergeCell ref="AE72:AF72"/>
    <mergeCell ref="P78:Q78"/>
    <mergeCell ref="AE74:AF74"/>
    <mergeCell ref="AE71:AF71"/>
    <mergeCell ref="P74:Q74"/>
    <mergeCell ref="P69:Q69"/>
    <mergeCell ref="AE78:AF78"/>
    <mergeCell ref="P71:Q71"/>
    <mergeCell ref="W14:AC14"/>
    <mergeCell ref="P22:Q22"/>
    <mergeCell ref="P65:Q65"/>
    <mergeCell ref="P17:Q17"/>
    <mergeCell ref="P26:Q26"/>
    <mergeCell ref="G3:AF3"/>
    <mergeCell ref="P30:Q30"/>
    <mergeCell ref="P31:Q31"/>
    <mergeCell ref="P27:Q27"/>
    <mergeCell ref="AE37:AF37"/>
    <mergeCell ref="O16:V16"/>
    <mergeCell ref="P19:Q19"/>
    <mergeCell ref="AE17:AF17"/>
    <mergeCell ref="AE27:AF27"/>
    <mergeCell ref="AE14:AF14"/>
    <mergeCell ref="N109:Q110"/>
    <mergeCell ref="AE19:AF19"/>
    <mergeCell ref="P32:Q32"/>
    <mergeCell ref="P72:Q72"/>
    <mergeCell ref="AE76:AF76"/>
    <mergeCell ref="P70:Q70"/>
    <mergeCell ref="AE69:AF69"/>
    <mergeCell ref="AE64:AF64"/>
    <mergeCell ref="P73:Q73"/>
    <mergeCell ref="AE75:AF75"/>
    <mergeCell ref="P68:Q68"/>
    <mergeCell ref="AE70:AF70"/>
    <mergeCell ref="AE43:AF43"/>
    <mergeCell ref="P43:Q43"/>
    <mergeCell ref="P66:Q66"/>
    <mergeCell ref="AE18:AF18"/>
    <mergeCell ref="P18:Q18"/>
    <mergeCell ref="AE21:AF21"/>
    <mergeCell ref="AE65:AF65"/>
    <mergeCell ref="AE22:AF22"/>
    <mergeCell ref="P28:Q28"/>
    <mergeCell ref="P76:Q76"/>
    <mergeCell ref="P75:Q75"/>
    <mergeCell ref="AE42:AF42"/>
    <mergeCell ref="AE41:AF41"/>
    <mergeCell ref="AE36:AF36"/>
    <mergeCell ref="AE28:AF28"/>
    <mergeCell ref="AE68:AF68"/>
    <mergeCell ref="O35:V35"/>
    <mergeCell ref="AE23:AF23"/>
    <mergeCell ref="AE26:AF26"/>
    <mergeCell ref="P41:Q41"/>
    <mergeCell ref="AE67:AF67"/>
    <mergeCell ref="P42:Q42"/>
    <mergeCell ref="P64:Q64"/>
    <mergeCell ref="P23:Q23"/>
    <mergeCell ref="O25:V25"/>
    <mergeCell ref="P21:Q21"/>
    <mergeCell ref="C92:Q93"/>
    <mergeCell ref="R109:V110"/>
    <mergeCell ref="AE38:AF38"/>
    <mergeCell ref="AE73:AF73"/>
    <mergeCell ref="P67:Q67"/>
    <mergeCell ref="AE66:AF66"/>
    <mergeCell ref="C14:C58"/>
    <mergeCell ref="H14:N14"/>
    <mergeCell ref="P14:Q14"/>
  </mergeCells>
  <hyperlinks>
    <hyperlink ref="C94" r:id="rId1" display="ersin.yuksel@btcctb.org"/>
    <hyperlink ref="C91" r:id="rId2" display="andre.toujour@minfin.fed.be"/>
  </hyperlinks>
  <printOptions/>
  <pageMargins left="0.71" right="0.47" top="0.52" bottom="0.46" header="0.4921259845" footer="0.4921259845"/>
  <pageSetup fitToHeight="1" fitToWidth="1" horizontalDpi="600" verticalDpi="600" orientation="portrait" paperSize="9" scale="59" r:id="rId6"/>
  <colBreaks count="1" manualBreakCount="1">
    <brk id="32" min="1" max="2" man="1"/>
  </colBreaks>
  <ignoredErrors>
    <ignoredError sqref="H19 AA18 L18" formula="1"/>
  </ignoredErrors>
  <drawing r:id="rId5"/>
  <legacyDrawing r:id="rId4"/>
</worksheet>
</file>

<file path=xl/worksheets/sheet2.xml><?xml version="1.0" encoding="utf-8"?>
<worksheet xmlns="http://schemas.openxmlformats.org/spreadsheetml/2006/main" xmlns:r="http://schemas.openxmlformats.org/officeDocument/2006/relationships">
  <sheetPr>
    <tabColor indexed="57"/>
  </sheetPr>
  <dimension ref="B2:H48"/>
  <sheetViews>
    <sheetView zoomScale="150" zoomScaleNormal="150" zoomScalePageLayoutView="0" workbookViewId="0" topLeftCell="A7">
      <selection activeCell="B31" sqref="B31:C33"/>
    </sheetView>
  </sheetViews>
  <sheetFormatPr defaultColWidth="12" defaultRowHeight="15"/>
  <cols>
    <col min="1" max="1" width="2.33203125" style="0" customWidth="1"/>
    <col min="2" max="2" width="11.83203125" style="0" customWidth="1"/>
    <col min="3" max="3" width="17.66015625" style="0" customWidth="1"/>
    <col min="6" max="6" width="28.83203125" style="244" bestFit="1" customWidth="1"/>
    <col min="7" max="7" width="32.83203125" style="0" customWidth="1"/>
    <col min="8" max="8" width="30.33203125" style="0" bestFit="1" customWidth="1"/>
    <col min="9" max="9" width="5.16015625" style="0" customWidth="1"/>
  </cols>
  <sheetData>
    <row r="2" spans="2:8" ht="18.75" customHeight="1">
      <c r="B2" s="71" t="s">
        <v>52</v>
      </c>
      <c r="C2" s="72"/>
      <c r="D2" s="72"/>
      <c r="E2" s="72"/>
      <c r="F2" s="72"/>
      <c r="G2" s="73"/>
      <c r="H2" s="1"/>
    </row>
    <row r="3" spans="2:8" ht="15">
      <c r="B3" s="74" t="s">
        <v>53</v>
      </c>
      <c r="C3" s="75" t="s">
        <v>54</v>
      </c>
      <c r="D3" s="76"/>
      <c r="E3" s="76"/>
      <c r="F3" s="77" t="s">
        <v>55</v>
      </c>
      <c r="G3" s="78" t="s">
        <v>56</v>
      </c>
      <c r="H3" s="1"/>
    </row>
    <row r="4" spans="2:7" ht="15">
      <c r="B4" s="79"/>
      <c r="C4" s="80" t="s">
        <v>57</v>
      </c>
      <c r="D4" s="81"/>
      <c r="E4" s="82"/>
      <c r="F4" s="154" t="s">
        <v>58</v>
      </c>
      <c r="G4" s="83" t="s">
        <v>59</v>
      </c>
    </row>
    <row r="5" ht="15">
      <c r="H5" s="1"/>
    </row>
    <row r="6" spans="2:8" ht="15">
      <c r="B6" s="371" t="s">
        <v>0</v>
      </c>
      <c r="C6" s="371"/>
      <c r="H6" s="1"/>
    </row>
    <row r="7" spans="2:8" ht="15">
      <c r="B7" s="372" t="s">
        <v>1</v>
      </c>
      <c r="C7" s="372"/>
      <c r="H7" s="1"/>
    </row>
    <row r="8" ht="6" customHeight="1"/>
    <row r="9" spans="2:8" ht="16.5">
      <c r="B9" s="150" t="s">
        <v>60</v>
      </c>
      <c r="C9" s="151"/>
      <c r="D9" s="150" t="s">
        <v>61</v>
      </c>
      <c r="E9" s="152"/>
      <c r="F9" s="150" t="s">
        <v>62</v>
      </c>
      <c r="G9" s="150" t="s">
        <v>63</v>
      </c>
      <c r="H9" s="153" t="s">
        <v>64</v>
      </c>
    </row>
    <row r="10" spans="2:8" ht="13.5" customHeight="1">
      <c r="B10" s="377" t="s">
        <v>137</v>
      </c>
      <c r="C10" s="378"/>
      <c r="D10" s="137" t="s">
        <v>54</v>
      </c>
      <c r="E10" s="138"/>
      <c r="F10" s="137" t="s">
        <v>72</v>
      </c>
      <c r="G10" s="139" t="s">
        <v>56</v>
      </c>
      <c r="H10" s="369" t="s">
        <v>232</v>
      </c>
    </row>
    <row r="11" spans="2:8" ht="13.5" customHeight="1">
      <c r="B11" s="379"/>
      <c r="C11" s="380"/>
      <c r="D11" s="142" t="s">
        <v>164</v>
      </c>
      <c r="E11" s="143"/>
      <c r="F11" s="142" t="s">
        <v>197</v>
      </c>
      <c r="G11" s="141" t="s">
        <v>165</v>
      </c>
      <c r="H11" s="369"/>
    </row>
    <row r="12" spans="2:8" ht="13.5" customHeight="1">
      <c r="B12" s="377" t="s">
        <v>138</v>
      </c>
      <c r="C12" s="378"/>
      <c r="D12" s="137" t="s">
        <v>160</v>
      </c>
      <c r="E12" s="138"/>
      <c r="F12" s="137" t="s">
        <v>156</v>
      </c>
      <c r="G12" s="139" t="s">
        <v>155</v>
      </c>
      <c r="H12" s="369" t="s">
        <v>73</v>
      </c>
    </row>
    <row r="13" spans="2:8" ht="13.5" customHeight="1">
      <c r="B13" s="379"/>
      <c r="C13" s="380"/>
      <c r="D13" s="142" t="s">
        <v>161</v>
      </c>
      <c r="E13" s="143"/>
      <c r="F13" s="142" t="s">
        <v>157</v>
      </c>
      <c r="G13" s="141" t="s">
        <v>159</v>
      </c>
      <c r="H13" s="369"/>
    </row>
    <row r="14" spans="2:8" ht="13.5" customHeight="1">
      <c r="B14" s="373" t="s">
        <v>142</v>
      </c>
      <c r="C14" s="374"/>
      <c r="D14" s="144" t="s">
        <v>86</v>
      </c>
      <c r="E14" s="145"/>
      <c r="F14" s="144" t="s">
        <v>88</v>
      </c>
      <c r="G14" s="146" t="s">
        <v>87</v>
      </c>
      <c r="H14" s="370" t="s">
        <v>128</v>
      </c>
    </row>
    <row r="15" spans="2:8" ht="13.5" customHeight="1">
      <c r="B15" s="375"/>
      <c r="C15" s="376"/>
      <c r="D15" s="147" t="s">
        <v>126</v>
      </c>
      <c r="E15" s="148"/>
      <c r="F15" s="147"/>
      <c r="G15" s="149" t="s">
        <v>127</v>
      </c>
      <c r="H15" s="370"/>
    </row>
    <row r="16" spans="2:8" ht="13.5" customHeight="1">
      <c r="B16" s="377" t="s">
        <v>95</v>
      </c>
      <c r="C16" s="378"/>
      <c r="D16" s="305" t="s">
        <v>292</v>
      </c>
      <c r="E16" s="306"/>
      <c r="F16" s="305" t="s">
        <v>293</v>
      </c>
      <c r="G16" s="307" t="s">
        <v>294</v>
      </c>
      <c r="H16" s="383" t="s">
        <v>295</v>
      </c>
    </row>
    <row r="17" spans="2:8" ht="13.5" customHeight="1">
      <c r="B17" s="381"/>
      <c r="C17" s="382"/>
      <c r="D17" s="308" t="s">
        <v>130</v>
      </c>
      <c r="E17" s="309"/>
      <c r="F17" s="308" t="s">
        <v>158</v>
      </c>
      <c r="G17" s="310" t="s">
        <v>296</v>
      </c>
      <c r="H17" s="384" t="s">
        <v>188</v>
      </c>
    </row>
    <row r="18" spans="2:8" ht="13.5" customHeight="1">
      <c r="B18" s="379"/>
      <c r="C18" s="380"/>
      <c r="D18" s="308" t="s">
        <v>162</v>
      </c>
      <c r="E18" s="309"/>
      <c r="F18" s="248" t="s">
        <v>298</v>
      </c>
      <c r="G18" s="249" t="s">
        <v>297</v>
      </c>
      <c r="H18" s="385"/>
    </row>
    <row r="19" spans="2:8" ht="13.5" customHeight="1">
      <c r="B19" s="377" t="s">
        <v>143</v>
      </c>
      <c r="C19" s="378"/>
      <c r="D19" s="305" t="s">
        <v>144</v>
      </c>
      <c r="E19" s="306"/>
      <c r="F19" s="305" t="s">
        <v>145</v>
      </c>
      <c r="G19" s="307" t="s">
        <v>146</v>
      </c>
      <c r="H19" s="383" t="s">
        <v>231</v>
      </c>
    </row>
    <row r="20" spans="2:8" ht="13.5" customHeight="1">
      <c r="B20" s="381"/>
      <c r="C20" s="382"/>
      <c r="D20" s="308" t="s">
        <v>147</v>
      </c>
      <c r="E20" s="309"/>
      <c r="F20" s="308" t="s">
        <v>148</v>
      </c>
      <c r="G20" s="310" t="s">
        <v>149</v>
      </c>
      <c r="H20" s="384"/>
    </row>
    <row r="21" spans="2:8" ht="13.5" customHeight="1">
      <c r="B21" s="379"/>
      <c r="C21" s="380"/>
      <c r="D21" s="308" t="s">
        <v>289</v>
      </c>
      <c r="E21" s="309"/>
      <c r="F21" s="248" t="s">
        <v>290</v>
      </c>
      <c r="G21" s="249" t="s">
        <v>291</v>
      </c>
      <c r="H21" s="385"/>
    </row>
    <row r="22" spans="2:8" ht="13.5" customHeight="1">
      <c r="B22" s="377" t="s">
        <v>169</v>
      </c>
      <c r="C22" s="378"/>
      <c r="D22" s="144" t="s">
        <v>192</v>
      </c>
      <c r="E22" s="145"/>
      <c r="F22" s="144" t="s">
        <v>194</v>
      </c>
      <c r="G22" s="146" t="s">
        <v>193</v>
      </c>
      <c r="H22" s="370" t="s">
        <v>271</v>
      </c>
    </row>
    <row r="23" spans="2:8" ht="13.5" customHeight="1">
      <c r="B23" s="379"/>
      <c r="C23" s="380"/>
      <c r="D23" s="147" t="s">
        <v>201</v>
      </c>
      <c r="E23" s="148"/>
      <c r="F23" s="147" t="s">
        <v>299</v>
      </c>
      <c r="G23" s="149" t="s">
        <v>202</v>
      </c>
      <c r="H23" s="370"/>
    </row>
    <row r="24" spans="2:8" ht="13.5" customHeight="1">
      <c r="B24" s="377" t="s">
        <v>274</v>
      </c>
      <c r="C24" s="378"/>
      <c r="D24" s="144" t="s">
        <v>286</v>
      </c>
      <c r="E24" s="145"/>
      <c r="F24" s="144" t="s">
        <v>288</v>
      </c>
      <c r="G24" s="146" t="s">
        <v>287</v>
      </c>
      <c r="H24" s="370"/>
    </row>
    <row r="25" spans="2:8" ht="13.5" customHeight="1">
      <c r="B25" s="379"/>
      <c r="C25" s="380"/>
      <c r="D25" s="147"/>
      <c r="E25" s="148"/>
      <c r="F25" s="147"/>
      <c r="G25" s="149"/>
      <c r="H25" s="370"/>
    </row>
    <row r="26" spans="2:8" ht="13.5" customHeight="1">
      <c r="B26" s="377" t="s">
        <v>187</v>
      </c>
      <c r="C26" s="378"/>
      <c r="D26" s="231" t="s">
        <v>189</v>
      </c>
      <c r="E26" s="232"/>
      <c r="F26" s="231" t="s">
        <v>190</v>
      </c>
      <c r="G26" s="233" t="s">
        <v>191</v>
      </c>
      <c r="H26" s="388" t="s">
        <v>188</v>
      </c>
    </row>
    <row r="27" spans="2:8" ht="13.5" customHeight="1">
      <c r="B27" s="381"/>
      <c r="C27" s="382"/>
      <c r="D27" s="231" t="s">
        <v>236</v>
      </c>
      <c r="E27" s="232"/>
      <c r="F27" s="231" t="s">
        <v>237</v>
      </c>
      <c r="G27" s="233" t="s">
        <v>238</v>
      </c>
      <c r="H27" s="389"/>
    </row>
    <row r="28" spans="2:8" ht="13.5" customHeight="1">
      <c r="B28" s="379"/>
      <c r="C28" s="380"/>
      <c r="D28" s="231" t="s">
        <v>199</v>
      </c>
      <c r="E28" s="232"/>
      <c r="F28" s="231" t="s">
        <v>200</v>
      </c>
      <c r="G28" s="233" t="s">
        <v>198</v>
      </c>
      <c r="H28" s="390"/>
    </row>
    <row r="29" spans="2:8" ht="13.5" customHeight="1">
      <c r="B29" s="377" t="s">
        <v>74</v>
      </c>
      <c r="C29" s="378"/>
      <c r="D29" s="144" t="s">
        <v>75</v>
      </c>
      <c r="E29" s="145"/>
      <c r="F29" s="144" t="s">
        <v>233</v>
      </c>
      <c r="G29" s="146" t="s">
        <v>234</v>
      </c>
      <c r="H29" s="370" t="s">
        <v>300</v>
      </c>
    </row>
    <row r="30" spans="2:8" ht="13.5" customHeight="1">
      <c r="B30" s="379"/>
      <c r="C30" s="380"/>
      <c r="D30" s="147" t="s">
        <v>76</v>
      </c>
      <c r="E30" s="148"/>
      <c r="F30" s="147"/>
      <c r="G30" s="149" t="s">
        <v>235</v>
      </c>
      <c r="H30" s="370"/>
    </row>
    <row r="31" spans="2:8" ht="13.5" customHeight="1">
      <c r="B31" s="373" t="s">
        <v>217</v>
      </c>
      <c r="C31" s="374"/>
      <c r="D31" s="308" t="s">
        <v>226</v>
      </c>
      <c r="E31" s="309"/>
      <c r="F31" s="305" t="s">
        <v>227</v>
      </c>
      <c r="G31" s="307" t="s">
        <v>228</v>
      </c>
      <c r="H31" s="383" t="s">
        <v>229</v>
      </c>
    </row>
    <row r="32" spans="2:8" ht="13.5" customHeight="1">
      <c r="B32" s="386"/>
      <c r="C32" s="387"/>
      <c r="D32" s="308" t="s">
        <v>283</v>
      </c>
      <c r="E32" s="309"/>
      <c r="F32" s="308" t="s">
        <v>284</v>
      </c>
      <c r="G32" s="310" t="s">
        <v>285</v>
      </c>
      <c r="H32" s="384"/>
    </row>
    <row r="33" spans="2:8" ht="13.5" customHeight="1">
      <c r="B33" s="375"/>
      <c r="C33" s="376"/>
      <c r="D33" s="308"/>
      <c r="E33" s="309"/>
      <c r="F33" s="311"/>
      <c r="G33" s="310"/>
      <c r="H33" s="385"/>
    </row>
    <row r="34" spans="2:8" ht="13.5" customHeight="1">
      <c r="B34" s="377" t="s">
        <v>2</v>
      </c>
      <c r="C34" s="378"/>
      <c r="D34" s="144" t="s">
        <v>69</v>
      </c>
      <c r="E34" s="145"/>
      <c r="F34" s="144" t="s">
        <v>70</v>
      </c>
      <c r="G34" s="146" t="s">
        <v>71</v>
      </c>
      <c r="H34" s="370" t="s">
        <v>68</v>
      </c>
    </row>
    <row r="35" spans="2:8" ht="13.5" customHeight="1">
      <c r="B35" s="379"/>
      <c r="C35" s="380"/>
      <c r="D35" s="147" t="s">
        <v>65</v>
      </c>
      <c r="E35" s="148"/>
      <c r="F35" s="147" t="s">
        <v>66</v>
      </c>
      <c r="G35" s="149" t="s">
        <v>67</v>
      </c>
      <c r="H35" s="370"/>
    </row>
    <row r="36" spans="2:8" ht="13.5" customHeight="1">
      <c r="B36" s="381" t="s">
        <v>4</v>
      </c>
      <c r="C36" s="382"/>
      <c r="D36" s="308" t="s">
        <v>204</v>
      </c>
      <c r="E36" s="309"/>
      <c r="F36" s="305" t="s">
        <v>213</v>
      </c>
      <c r="G36" s="307" t="s">
        <v>205</v>
      </c>
      <c r="H36" s="383" t="s">
        <v>230</v>
      </c>
    </row>
    <row r="37" spans="2:8" ht="13.5" customHeight="1">
      <c r="B37" s="381"/>
      <c r="C37" s="382"/>
      <c r="D37" s="308" t="s">
        <v>211</v>
      </c>
      <c r="E37" s="309"/>
      <c r="F37" s="308"/>
      <c r="G37" s="310" t="s">
        <v>212</v>
      </c>
      <c r="H37" s="384"/>
    </row>
    <row r="38" spans="2:8" ht="13.5" customHeight="1">
      <c r="B38" s="381"/>
      <c r="C38" s="382"/>
      <c r="D38" s="308" t="s">
        <v>209</v>
      </c>
      <c r="E38" s="309"/>
      <c r="F38" s="308"/>
      <c r="G38" s="310" t="s">
        <v>210</v>
      </c>
      <c r="H38" s="384"/>
    </row>
    <row r="39" spans="2:8" ht="13.5" customHeight="1">
      <c r="B39" s="379"/>
      <c r="C39" s="380"/>
      <c r="D39" s="308" t="s">
        <v>207</v>
      </c>
      <c r="E39" s="309"/>
      <c r="F39" s="311"/>
      <c r="G39" s="310" t="s">
        <v>208</v>
      </c>
      <c r="H39" s="385"/>
    </row>
    <row r="40" ht="15">
      <c r="F40" s="246"/>
    </row>
    <row r="41" ht="15">
      <c r="F41" s="245"/>
    </row>
    <row r="42" ht="15">
      <c r="F42" s="245"/>
    </row>
    <row r="43" ht="15">
      <c r="F43" s="245"/>
    </row>
    <row r="44" ht="15">
      <c r="F44" s="245"/>
    </row>
    <row r="45" ht="15">
      <c r="F45" s="84"/>
    </row>
    <row r="46" ht="15">
      <c r="F46" s="84"/>
    </row>
    <row r="47" ht="15">
      <c r="F47" s="84"/>
    </row>
    <row r="48" ht="15">
      <c r="F48" s="245"/>
    </row>
  </sheetData>
  <sheetProtection/>
  <mergeCells count="26">
    <mergeCell ref="B16:C18"/>
    <mergeCell ref="H16:H18"/>
    <mergeCell ref="B36:C39"/>
    <mergeCell ref="B29:C30"/>
    <mergeCell ref="B34:C35"/>
    <mergeCell ref="B24:C25"/>
    <mergeCell ref="H24:H25"/>
    <mergeCell ref="H36:H39"/>
    <mergeCell ref="H26:H28"/>
    <mergeCell ref="H34:H35"/>
    <mergeCell ref="H19:H21"/>
    <mergeCell ref="H31:H33"/>
    <mergeCell ref="B22:C23"/>
    <mergeCell ref="H22:H23"/>
    <mergeCell ref="B31:C33"/>
    <mergeCell ref="B19:C21"/>
    <mergeCell ref="H10:H11"/>
    <mergeCell ref="H29:H30"/>
    <mergeCell ref="H14:H15"/>
    <mergeCell ref="B6:C6"/>
    <mergeCell ref="B7:C7"/>
    <mergeCell ref="B14:C15"/>
    <mergeCell ref="B10:C11"/>
    <mergeCell ref="B12:C13"/>
    <mergeCell ref="B26:C28"/>
    <mergeCell ref="H12:H13"/>
  </mergeCells>
  <hyperlinks>
    <hyperlink ref="G3" r:id="rId1" display="prenglet@orbem.be"/>
    <hyperlink ref="G4" r:id="rId2" display="dvanaffelterre@orbem.be"/>
    <hyperlink ref="G35" r:id="rId3" display="christian.vannesche@onss.fgov.be"/>
    <hyperlink ref="G10" r:id="rId4" display="prenglet@actiris.be"/>
    <hyperlink ref="G29" r:id="rId5" display="bart.lippens@vlaanderen.be"/>
    <hyperlink ref="G30" r:id="rId6" display="peter.putteman@vlaanderen.be"/>
    <hyperlink ref="G14" r:id="rId7" tooltip="mailto:Jan.Duerloo@lv.vlaanderen.be" display="mailto:Jan.Duerloo@lv.vlaanderen.be"/>
    <hyperlink ref="G15" r:id="rId8" display="ronny.troch@lv.vlaanderen.be"/>
    <hyperlink ref="G19" r:id="rId9" display="b.manchon@bruxellesformation.be"/>
    <hyperlink ref="G20" r:id="rId10" display="p.mele@bruxellesformation.be"/>
    <hyperlink ref="G39" r:id="rId11" display="nicky.debruyn@vdab.be"/>
    <hyperlink ref="G13" r:id="rId12" display="cvandecasteele@actiris..be"/>
    <hyperlink ref="G11" r:id="rId13" display="bmustafa@actiris.be"/>
    <hyperlink ref="G26" r:id="rId14" display="roberto.impedovo@cfwb.be"/>
    <hyperlink ref="G21" r:id="rId15" display="j.verbustel@bruxellesformation.be"/>
    <hyperlink ref="G28" r:id="rId16" display="xavier.gautot@cfwb.be"/>
    <hyperlink ref="G23" r:id="rId17" display="mailto:Miguel.BarroAltamirano@arp-gan.be"/>
    <hyperlink ref="G38" r:id="rId18" display="fabrice.bieylieng@vdab.be"/>
    <hyperlink ref="G37" r:id="rId19" display="daan.dedrie@vdab.be"/>
    <hyperlink ref="G31" r:id="rId20" display="Kalidou.Sarr@one.be"/>
    <hyperlink ref="G32" r:id="rId21" display="Geoffrey.Robert@one.be"/>
    <hyperlink ref="G27" r:id="rId22" display="florian.deluca@cfwb.be"/>
    <hyperlink ref="G24" r:id="rId23" display="bsorlija@slrb.brussels"/>
    <hyperlink ref="G17" r:id="rId24" display="pdemulder@environnement.brussels"/>
    <hyperlink ref="G18" r:id="rId25" display="cbelgrado@environnement.brussels"/>
    <hyperlink ref="G16" r:id="rId26" display="nbreuls@environnement.brussels"/>
  </hyperlinks>
  <printOptions/>
  <pageMargins left="0.7874015748031497" right="0.7874015748031497" top="0.984251968503937" bottom="0.984251968503937" header="0.5118110236220472" footer="0.5118110236220472"/>
  <pageSetup horizontalDpi="600" verticalDpi="600" orientation="landscape" paperSize="9" r:id="rId27"/>
</worksheet>
</file>

<file path=xl/worksheets/sheet3.xml><?xml version="1.0" encoding="utf-8"?>
<worksheet xmlns="http://schemas.openxmlformats.org/spreadsheetml/2006/main" xmlns:r="http://schemas.openxmlformats.org/officeDocument/2006/relationships">
  <sheetPr>
    <tabColor indexed="23"/>
  </sheetPr>
  <dimension ref="B3:C19"/>
  <sheetViews>
    <sheetView zoomScalePageLayoutView="0" workbookViewId="0" topLeftCell="A1">
      <selection activeCell="B3" sqref="B3"/>
    </sheetView>
  </sheetViews>
  <sheetFormatPr defaultColWidth="14" defaultRowHeight="15"/>
  <cols>
    <col min="1" max="1" width="7.33203125" style="85" customWidth="1"/>
    <col min="2" max="2" width="6.66015625" style="85" customWidth="1"/>
    <col min="3" max="3" width="87.33203125" style="85" customWidth="1"/>
    <col min="4" max="16384" width="14" style="85" customWidth="1"/>
  </cols>
  <sheetData>
    <row r="3" ht="15">
      <c r="B3" s="86" t="s">
        <v>77</v>
      </c>
    </row>
    <row r="5" ht="14.25">
      <c r="C5" s="85" t="s">
        <v>78</v>
      </c>
    </row>
    <row r="7" ht="14.25">
      <c r="C7" s="85" t="s">
        <v>79</v>
      </c>
    </row>
    <row r="9" ht="57.75" customHeight="1">
      <c r="C9" s="87" t="s">
        <v>80</v>
      </c>
    </row>
    <row r="11" ht="14.25">
      <c r="C11" s="85" t="s">
        <v>81</v>
      </c>
    </row>
    <row r="13" ht="14.25">
      <c r="C13" s="85" t="s">
        <v>82</v>
      </c>
    </row>
    <row r="15" ht="14.25">
      <c r="C15" s="85" t="s">
        <v>83</v>
      </c>
    </row>
    <row r="17" ht="14.25">
      <c r="C17" s="85" t="s">
        <v>84</v>
      </c>
    </row>
    <row r="19" ht="14.25">
      <c r="C19" s="85" t="s">
        <v>85</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tabColor indexed="53"/>
  </sheetPr>
  <dimension ref="A1:L26"/>
  <sheetViews>
    <sheetView zoomScalePageLayoutView="0" workbookViewId="0" topLeftCell="A1">
      <selection activeCell="G24" sqref="G24"/>
    </sheetView>
  </sheetViews>
  <sheetFormatPr defaultColWidth="12" defaultRowHeight="15"/>
  <cols>
    <col min="1" max="1" width="12" style="88" customWidth="1"/>
    <col min="2" max="2" width="24.66015625" style="88" customWidth="1"/>
    <col min="3" max="3" width="3.66015625" style="88" customWidth="1"/>
    <col min="4" max="7" width="12" style="88" customWidth="1"/>
    <col min="8" max="8" width="16.16015625" style="88" customWidth="1"/>
    <col min="9" max="9" width="12" style="88" customWidth="1"/>
    <col min="10" max="10" width="33.33203125" style="88" customWidth="1"/>
    <col min="11" max="16384" width="12" style="88" customWidth="1"/>
  </cols>
  <sheetData>
    <row r="1" spans="1:12" ht="15">
      <c r="A1" s="103"/>
      <c r="B1" s="103"/>
      <c r="C1" s="103"/>
      <c r="D1" s="103"/>
      <c r="E1" s="103"/>
      <c r="F1" s="103"/>
      <c r="G1" s="103"/>
      <c r="H1" s="103"/>
      <c r="I1" s="103"/>
      <c r="J1" s="103"/>
      <c r="K1" s="103"/>
      <c r="L1" s="103"/>
    </row>
    <row r="2" spans="1:12" ht="15">
      <c r="A2" s="103"/>
      <c r="B2" s="103"/>
      <c r="C2" s="103"/>
      <c r="D2" s="103"/>
      <c r="E2" s="103"/>
      <c r="F2" s="103"/>
      <c r="G2" s="103"/>
      <c r="H2" s="103"/>
      <c r="I2" s="103"/>
      <c r="J2" s="103"/>
      <c r="K2" s="103"/>
      <c r="L2" s="103"/>
    </row>
    <row r="3" spans="1:12" ht="15">
      <c r="A3" s="103"/>
      <c r="B3" s="94" t="s">
        <v>101</v>
      </c>
      <c r="C3" s="95"/>
      <c r="D3" s="95"/>
      <c r="E3" s="95"/>
      <c r="F3" s="95"/>
      <c r="G3" s="95"/>
      <c r="H3" s="95"/>
      <c r="I3" s="95"/>
      <c r="J3" s="96"/>
      <c r="K3" s="103"/>
      <c r="L3" s="103"/>
    </row>
    <row r="4" spans="1:12" ht="15">
      <c r="A4" s="103"/>
      <c r="B4" s="97" t="s">
        <v>92</v>
      </c>
      <c r="C4" s="98"/>
      <c r="D4" s="98"/>
      <c r="E4" s="98"/>
      <c r="F4" s="98"/>
      <c r="G4" s="98"/>
      <c r="H4" s="98"/>
      <c r="I4" s="98"/>
      <c r="J4" s="99"/>
      <c r="K4" s="103"/>
      <c r="L4" s="103"/>
    </row>
    <row r="5" spans="1:12" ht="15">
      <c r="A5" s="103"/>
      <c r="B5" s="100" t="s">
        <v>93</v>
      </c>
      <c r="C5" s="101"/>
      <c r="D5" s="101"/>
      <c r="E5" s="101"/>
      <c r="F5" s="101"/>
      <c r="G5" s="101"/>
      <c r="H5" s="101"/>
      <c r="I5" s="101"/>
      <c r="J5" s="102"/>
      <c r="K5" s="103"/>
      <c r="L5" s="103"/>
    </row>
    <row r="6" spans="1:12" ht="15">
      <c r="A6" s="103"/>
      <c r="B6" s="103"/>
      <c r="C6" s="103"/>
      <c r="D6" s="103"/>
      <c r="E6" s="103"/>
      <c r="F6" s="103"/>
      <c r="G6" s="103"/>
      <c r="H6" s="103"/>
      <c r="I6" s="103"/>
      <c r="J6" s="103"/>
      <c r="K6" s="103"/>
      <c r="L6" s="103"/>
    </row>
    <row r="7" spans="1:12" ht="15">
      <c r="A7" s="103"/>
      <c r="B7" s="103"/>
      <c r="C7" s="103"/>
      <c r="D7" s="103"/>
      <c r="E7" s="103"/>
      <c r="F7" s="103"/>
      <c r="G7" s="103"/>
      <c r="H7" s="103"/>
      <c r="I7" s="103"/>
      <c r="J7" s="103"/>
      <c r="K7" s="103"/>
      <c r="L7" s="103"/>
    </row>
    <row r="8" spans="1:12" ht="15">
      <c r="A8" s="103"/>
      <c r="B8" s="133" t="s">
        <v>137</v>
      </c>
      <c r="C8" s="91"/>
      <c r="D8" s="103"/>
      <c r="E8" s="103"/>
      <c r="F8" s="103"/>
      <c r="G8" s="103"/>
      <c r="H8" s="103"/>
      <c r="I8" s="103"/>
      <c r="J8" s="103"/>
      <c r="K8" s="103"/>
      <c r="L8" s="103"/>
    </row>
    <row r="9" spans="1:12" ht="15">
      <c r="A9" s="103"/>
      <c r="B9" s="90" t="s">
        <v>138</v>
      </c>
      <c r="C9" s="92"/>
      <c r="D9" s="103"/>
      <c r="E9" s="103"/>
      <c r="F9" s="103"/>
      <c r="G9" s="103"/>
      <c r="H9" s="103"/>
      <c r="I9" s="103"/>
      <c r="J9" s="103"/>
      <c r="K9" s="103"/>
      <c r="L9" s="103"/>
    </row>
    <row r="10" spans="1:12" ht="15">
      <c r="A10" s="103"/>
      <c r="B10" s="90" t="s">
        <v>136</v>
      </c>
      <c r="C10" s="92"/>
      <c r="D10" s="103"/>
      <c r="E10" s="103"/>
      <c r="F10" s="103"/>
      <c r="G10" s="103"/>
      <c r="H10" s="103"/>
      <c r="I10" s="103"/>
      <c r="J10" s="103"/>
      <c r="K10" s="103"/>
      <c r="L10" s="103"/>
    </row>
    <row r="11" spans="1:12" ht="15">
      <c r="A11" s="103"/>
      <c r="B11" s="90" t="s">
        <v>3</v>
      </c>
      <c r="C11" s="92"/>
      <c r="D11" s="103"/>
      <c r="E11" s="103"/>
      <c r="F11" s="103"/>
      <c r="G11" s="103"/>
      <c r="H11" s="103"/>
      <c r="I11" s="103"/>
      <c r="J11" s="103"/>
      <c r="K11" s="103"/>
      <c r="L11" s="103"/>
    </row>
    <row r="12" spans="1:12" ht="15">
      <c r="A12" s="103"/>
      <c r="B12" s="90" t="s">
        <v>133</v>
      </c>
      <c r="C12" s="92"/>
      <c r="D12" s="103"/>
      <c r="E12" s="103"/>
      <c r="F12" s="103"/>
      <c r="G12" s="103"/>
      <c r="H12" s="103"/>
      <c r="I12" s="103"/>
      <c r="J12" s="103"/>
      <c r="K12" s="103"/>
      <c r="L12" s="103"/>
    </row>
    <row r="13" spans="1:12" ht="15">
      <c r="A13" s="103"/>
      <c r="B13" s="324" t="s">
        <v>169</v>
      </c>
      <c r="C13" s="92"/>
      <c r="D13" s="103"/>
      <c r="E13" s="103"/>
      <c r="F13" s="103"/>
      <c r="G13" s="103"/>
      <c r="H13" s="103"/>
      <c r="I13" s="103"/>
      <c r="J13" s="103"/>
      <c r="K13" s="103"/>
      <c r="L13" s="103"/>
    </row>
    <row r="14" spans="1:12" ht="15">
      <c r="A14" s="103"/>
      <c r="B14" s="89" t="s">
        <v>5</v>
      </c>
      <c r="C14" s="92">
        <v>1</v>
      </c>
      <c r="D14" s="103"/>
      <c r="E14" s="103"/>
      <c r="F14" s="103"/>
      <c r="G14" s="103"/>
      <c r="H14" s="103"/>
      <c r="I14" s="103"/>
      <c r="J14" s="103"/>
      <c r="K14" s="103"/>
      <c r="L14" s="103"/>
    </row>
    <row r="15" spans="1:12" ht="15">
      <c r="A15" s="103"/>
      <c r="B15" s="90" t="s">
        <v>217</v>
      </c>
      <c r="C15" s="92"/>
      <c r="D15" s="103"/>
      <c r="E15" s="103"/>
      <c r="F15" s="103"/>
      <c r="G15" s="103"/>
      <c r="H15" s="103"/>
      <c r="I15" s="103"/>
      <c r="J15" s="103"/>
      <c r="K15" s="103"/>
      <c r="L15" s="103"/>
    </row>
    <row r="16" spans="1:12" ht="15">
      <c r="A16" s="103"/>
      <c r="B16" s="89" t="s">
        <v>2</v>
      </c>
      <c r="C16" s="92"/>
      <c r="D16" s="103"/>
      <c r="E16" s="103"/>
      <c r="F16" s="103"/>
      <c r="G16" s="103"/>
      <c r="H16" s="103"/>
      <c r="I16" s="103"/>
      <c r="J16" s="103"/>
      <c r="K16" s="103"/>
      <c r="L16" s="103"/>
    </row>
    <row r="17" spans="1:12" ht="15">
      <c r="A17" s="103"/>
      <c r="B17" s="89" t="s">
        <v>185</v>
      </c>
      <c r="C17" s="92"/>
      <c r="D17" s="103"/>
      <c r="E17" s="103"/>
      <c r="F17" s="103"/>
      <c r="G17" s="103"/>
      <c r="H17" s="103"/>
      <c r="I17" s="103"/>
      <c r="J17" s="103"/>
      <c r="K17" s="103"/>
      <c r="L17" s="103"/>
    </row>
    <row r="18" spans="1:12" ht="15">
      <c r="A18" s="103"/>
      <c r="B18" s="89" t="s">
        <v>4</v>
      </c>
      <c r="C18" s="92"/>
      <c r="D18" s="103"/>
      <c r="E18" s="103"/>
      <c r="F18" s="103"/>
      <c r="G18" s="103"/>
      <c r="H18" s="103"/>
      <c r="I18" s="103"/>
      <c r="J18" s="103"/>
      <c r="K18" s="103"/>
      <c r="L18" s="103"/>
    </row>
    <row r="19" spans="1:12" ht="15">
      <c r="A19" s="103"/>
      <c r="B19" s="323" t="s">
        <v>274</v>
      </c>
      <c r="C19" s="93"/>
      <c r="D19" s="103"/>
      <c r="E19" s="103"/>
      <c r="F19" s="103"/>
      <c r="G19" s="103"/>
      <c r="H19" s="103"/>
      <c r="I19" s="103"/>
      <c r="J19" s="103"/>
      <c r="K19" s="103"/>
      <c r="L19" s="103"/>
    </row>
    <row r="20" spans="1:12" ht="15">
      <c r="A20" s="103"/>
      <c r="B20" s="103"/>
      <c r="C20" s="103"/>
      <c r="D20" s="103"/>
      <c r="E20" s="103"/>
      <c r="F20" s="103"/>
      <c r="G20" s="103"/>
      <c r="H20" s="103"/>
      <c r="I20" s="103"/>
      <c r="J20" s="103"/>
      <c r="K20" s="103"/>
      <c r="L20" s="103"/>
    </row>
    <row r="21" spans="1:12" ht="15">
      <c r="A21" s="103"/>
      <c r="B21" s="103"/>
      <c r="C21" s="103"/>
      <c r="D21" s="103"/>
      <c r="E21" s="103"/>
      <c r="F21" s="103"/>
      <c r="G21" s="103"/>
      <c r="H21" s="103"/>
      <c r="I21" s="103"/>
      <c r="J21" s="103"/>
      <c r="K21" s="103"/>
      <c r="L21" s="103"/>
    </row>
    <row r="22" spans="1:12" ht="15">
      <c r="A22" s="103"/>
      <c r="B22" s="103"/>
      <c r="C22" s="103"/>
      <c r="D22" s="103"/>
      <c r="E22" s="103"/>
      <c r="F22" s="103"/>
      <c r="G22" s="103"/>
      <c r="H22" s="103"/>
      <c r="I22" s="103"/>
      <c r="J22" s="103"/>
      <c r="K22" s="103"/>
      <c r="L22" s="103"/>
    </row>
    <row r="23" spans="1:12" ht="15">
      <c r="A23" s="103"/>
      <c r="B23" s="103"/>
      <c r="C23" s="103"/>
      <c r="D23" s="103"/>
      <c r="E23" s="103"/>
      <c r="F23" s="103"/>
      <c r="G23" s="103"/>
      <c r="H23" s="103"/>
      <c r="I23" s="103"/>
      <c r="J23" s="103"/>
      <c r="K23" s="103"/>
      <c r="L23" s="103"/>
    </row>
    <row r="24" spans="1:12" ht="15">
      <c r="A24" s="103"/>
      <c r="B24" s="103"/>
      <c r="C24" s="103"/>
      <c r="D24" s="103"/>
      <c r="E24" s="103"/>
      <c r="F24" s="103"/>
      <c r="G24" s="103"/>
      <c r="H24" s="103"/>
      <c r="I24" s="103"/>
      <c r="J24" s="103"/>
      <c r="K24" s="103"/>
      <c r="L24" s="103"/>
    </row>
    <row r="25" spans="1:12" ht="15">
      <c r="A25" s="103"/>
      <c r="B25" s="103"/>
      <c r="C25" s="103"/>
      <c r="D25" s="103"/>
      <c r="E25" s="103"/>
      <c r="F25" s="103"/>
      <c r="G25" s="103"/>
      <c r="H25" s="103"/>
      <c r="I25" s="103"/>
      <c r="J25" s="103"/>
      <c r="K25" s="103"/>
      <c r="L25" s="103"/>
    </row>
    <row r="26" spans="1:12" ht="15">
      <c r="A26" s="103"/>
      <c r="B26" s="103"/>
      <c r="C26" s="103"/>
      <c r="D26" s="103"/>
      <c r="E26" s="103"/>
      <c r="F26" s="103"/>
      <c r="G26" s="103"/>
      <c r="H26" s="103"/>
      <c r="I26" s="103"/>
      <c r="J26" s="103"/>
      <c r="K26" s="103"/>
      <c r="L26" s="103"/>
    </row>
  </sheetData>
  <sheetProtection/>
  <printOptions/>
  <pageMargins left="0.787401575" right="0.787401575" top="0.984251969" bottom="0.984251969"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2:M41"/>
  <sheetViews>
    <sheetView zoomScale="150" zoomScaleNormal="150" zoomScalePageLayoutView="0" workbookViewId="0" topLeftCell="A1">
      <selection activeCell="A8" sqref="A8"/>
    </sheetView>
  </sheetViews>
  <sheetFormatPr defaultColWidth="12" defaultRowHeight="15"/>
  <cols>
    <col min="1" max="1" width="20.33203125" style="104" customWidth="1"/>
    <col min="2" max="6" width="16" style="104" customWidth="1"/>
    <col min="7" max="7" width="2.16015625" style="104" customWidth="1"/>
    <col min="8" max="8" width="4.83203125" style="104" customWidth="1"/>
    <col min="9" max="9" width="9.66015625" style="104" customWidth="1"/>
    <col min="10" max="10" width="12.83203125" style="104" bestFit="1" customWidth="1"/>
    <col min="11" max="11" width="20.33203125" style="104" customWidth="1"/>
    <col min="12" max="16384" width="12" style="104" customWidth="1"/>
  </cols>
  <sheetData>
    <row r="1" ht="15" customHeight="1"/>
    <row r="2" spans="2:8" ht="24" customHeight="1">
      <c r="B2" s="315" t="s">
        <v>225</v>
      </c>
      <c r="C2" s="314" t="s">
        <v>224</v>
      </c>
      <c r="D2" s="314" t="s">
        <v>224</v>
      </c>
      <c r="E2" s="315" t="s">
        <v>225</v>
      </c>
      <c r="F2" s="315" t="s">
        <v>225</v>
      </c>
      <c r="H2" s="393" t="s">
        <v>6</v>
      </c>
    </row>
    <row r="3" spans="2:11" ht="13.5" customHeight="1">
      <c r="B3" s="259">
        <v>43738</v>
      </c>
      <c r="C3" s="241">
        <f>B3+1</f>
        <v>43739</v>
      </c>
      <c r="D3" s="105">
        <f>C3+1</f>
        <v>43740</v>
      </c>
      <c r="E3" s="259">
        <f>D3+1</f>
        <v>43741</v>
      </c>
      <c r="F3" s="259">
        <f>E3+1</f>
        <v>43742</v>
      </c>
      <c r="H3" s="393"/>
      <c r="J3" s="259" t="s">
        <v>89</v>
      </c>
      <c r="K3" s="255" t="s">
        <v>308</v>
      </c>
    </row>
    <row r="4" spans="2:11" ht="14.25" thickBot="1">
      <c r="B4" s="105">
        <f aca="true" t="shared" si="0" ref="B4:F19">B3+7</f>
        <v>43745</v>
      </c>
      <c r="C4" s="241">
        <f t="shared" si="0"/>
        <v>43746</v>
      </c>
      <c r="D4" s="259">
        <f t="shared" si="0"/>
        <v>43747</v>
      </c>
      <c r="E4" s="259">
        <f t="shared" si="0"/>
        <v>43748</v>
      </c>
      <c r="F4" s="259">
        <f t="shared" si="0"/>
        <v>43749</v>
      </c>
      <c r="H4" s="393"/>
      <c r="J4" s="325" t="s">
        <v>89</v>
      </c>
      <c r="K4" s="255" t="s">
        <v>307</v>
      </c>
    </row>
    <row r="5" spans="2:11" ht="14.25" thickBot="1">
      <c r="B5" s="259">
        <f t="shared" si="0"/>
        <v>43752</v>
      </c>
      <c r="C5" s="241">
        <f t="shared" si="0"/>
        <v>43753</v>
      </c>
      <c r="D5" s="105">
        <f t="shared" si="0"/>
        <v>43754</v>
      </c>
      <c r="E5" s="259">
        <f t="shared" si="0"/>
        <v>43755</v>
      </c>
      <c r="F5" s="259">
        <f t="shared" si="0"/>
        <v>43756</v>
      </c>
      <c r="H5" s="393"/>
      <c r="J5" s="261" t="s">
        <v>89</v>
      </c>
      <c r="K5" s="258" t="s">
        <v>186</v>
      </c>
    </row>
    <row r="6" spans="2:11" ht="12" customHeight="1">
      <c r="B6" s="259">
        <f t="shared" si="0"/>
        <v>43759</v>
      </c>
      <c r="C6" s="241">
        <f t="shared" si="0"/>
        <v>43760</v>
      </c>
      <c r="D6" s="105">
        <f t="shared" si="0"/>
        <v>43761</v>
      </c>
      <c r="E6" s="259">
        <f t="shared" si="0"/>
        <v>43762</v>
      </c>
      <c r="F6" s="259">
        <f t="shared" si="0"/>
        <v>43763</v>
      </c>
      <c r="H6" s="393"/>
      <c r="J6" s="260" t="s">
        <v>89</v>
      </c>
      <c r="K6" s="255" t="s">
        <v>94</v>
      </c>
    </row>
    <row r="7" spans="1:11" ht="13.5">
      <c r="A7" s="242" t="s">
        <v>104</v>
      </c>
      <c r="B7" s="303">
        <f t="shared" si="0"/>
        <v>43766</v>
      </c>
      <c r="C7" s="241">
        <f t="shared" si="0"/>
        <v>43767</v>
      </c>
      <c r="D7" s="303">
        <f t="shared" si="0"/>
        <v>43768</v>
      </c>
      <c r="E7" s="303">
        <f t="shared" si="0"/>
        <v>43769</v>
      </c>
      <c r="F7" s="322">
        <f t="shared" si="0"/>
        <v>43770</v>
      </c>
      <c r="H7" s="393"/>
      <c r="J7" s="256" t="s">
        <v>89</v>
      </c>
      <c r="K7" s="255" t="s">
        <v>90</v>
      </c>
    </row>
    <row r="8" spans="2:11" ht="13.5">
      <c r="B8" s="259">
        <f t="shared" si="0"/>
        <v>43773</v>
      </c>
      <c r="C8" s="241">
        <f t="shared" si="0"/>
        <v>43774</v>
      </c>
      <c r="D8" s="105">
        <f t="shared" si="0"/>
        <v>43775</v>
      </c>
      <c r="E8" s="259">
        <f t="shared" si="0"/>
        <v>43776</v>
      </c>
      <c r="F8" s="259">
        <f t="shared" si="0"/>
        <v>43777</v>
      </c>
      <c r="H8" s="393"/>
      <c r="J8" s="257" t="s">
        <v>89</v>
      </c>
      <c r="K8" s="255" t="s">
        <v>91</v>
      </c>
    </row>
    <row r="9" spans="1:8" ht="13.5">
      <c r="A9" s="171"/>
      <c r="B9" s="322">
        <f t="shared" si="0"/>
        <v>43780</v>
      </c>
      <c r="C9" s="241">
        <f t="shared" si="0"/>
        <v>43781</v>
      </c>
      <c r="D9" s="105">
        <f t="shared" si="0"/>
        <v>43782</v>
      </c>
      <c r="E9" s="326">
        <v>43783</v>
      </c>
      <c r="F9" s="322">
        <f t="shared" si="0"/>
        <v>43784</v>
      </c>
      <c r="H9" s="393"/>
    </row>
    <row r="10" spans="2:8" ht="13.5">
      <c r="B10" s="259">
        <f t="shared" si="0"/>
        <v>43787</v>
      </c>
      <c r="C10" s="241">
        <f t="shared" si="0"/>
        <v>43788</v>
      </c>
      <c r="D10" s="105">
        <f t="shared" si="0"/>
        <v>43789</v>
      </c>
      <c r="E10" s="259">
        <f t="shared" si="0"/>
        <v>43790</v>
      </c>
      <c r="F10" s="259">
        <f t="shared" si="0"/>
        <v>43791</v>
      </c>
      <c r="H10" s="393"/>
    </row>
    <row r="11" spans="2:8" ht="13.5">
      <c r="B11" s="259">
        <f t="shared" si="0"/>
        <v>43794</v>
      </c>
      <c r="C11" s="241">
        <f t="shared" si="0"/>
        <v>43795</v>
      </c>
      <c r="D11" s="105">
        <f t="shared" si="0"/>
        <v>43796</v>
      </c>
      <c r="E11" s="259">
        <f t="shared" si="0"/>
        <v>43797</v>
      </c>
      <c r="F11" s="259">
        <f t="shared" si="0"/>
        <v>43798</v>
      </c>
      <c r="H11" s="393"/>
    </row>
    <row r="12" spans="2:8" ht="13.5">
      <c r="B12" s="259">
        <f t="shared" si="0"/>
        <v>43801</v>
      </c>
      <c r="C12" s="241">
        <f t="shared" si="0"/>
        <v>43802</v>
      </c>
      <c r="D12" s="259">
        <f t="shared" si="0"/>
        <v>43803</v>
      </c>
      <c r="E12" s="259">
        <f t="shared" si="0"/>
        <v>43804</v>
      </c>
      <c r="F12" s="105">
        <f t="shared" si="0"/>
        <v>43805</v>
      </c>
      <c r="H12" s="393"/>
    </row>
    <row r="13" spans="2:8" ht="13.5">
      <c r="B13" s="259">
        <f t="shared" si="0"/>
        <v>43808</v>
      </c>
      <c r="C13" s="241">
        <f t="shared" si="0"/>
        <v>43809</v>
      </c>
      <c r="D13" s="105">
        <f t="shared" si="0"/>
        <v>43810</v>
      </c>
      <c r="E13" s="259">
        <f t="shared" si="0"/>
        <v>43811</v>
      </c>
      <c r="F13" s="259">
        <f t="shared" si="0"/>
        <v>43812</v>
      </c>
      <c r="H13" s="393"/>
    </row>
    <row r="14" spans="2:8" ht="13.5">
      <c r="B14" s="259">
        <f t="shared" si="0"/>
        <v>43815</v>
      </c>
      <c r="C14" s="241">
        <f t="shared" si="0"/>
        <v>43816</v>
      </c>
      <c r="D14" s="259">
        <f t="shared" si="0"/>
        <v>43817</v>
      </c>
      <c r="E14" s="259">
        <f t="shared" si="0"/>
        <v>43818</v>
      </c>
      <c r="F14" s="105">
        <f t="shared" si="0"/>
        <v>43819</v>
      </c>
      <c r="H14" s="393"/>
    </row>
    <row r="15" spans="1:8" ht="13.5">
      <c r="A15" s="391" t="s">
        <v>166</v>
      </c>
      <c r="B15" s="303">
        <f t="shared" si="0"/>
        <v>43822</v>
      </c>
      <c r="C15" s="241">
        <f t="shared" si="0"/>
        <v>43823</v>
      </c>
      <c r="D15" s="322">
        <f t="shared" si="0"/>
        <v>43824</v>
      </c>
      <c r="E15" s="322">
        <f t="shared" si="0"/>
        <v>43825</v>
      </c>
      <c r="F15" s="105">
        <f t="shared" si="0"/>
        <v>43826</v>
      </c>
      <c r="H15" s="393"/>
    </row>
    <row r="16" spans="1:8" ht="13.5">
      <c r="A16" s="392"/>
      <c r="B16" s="303">
        <f>B15+7</f>
        <v>43829</v>
      </c>
      <c r="C16" s="241">
        <f t="shared" si="0"/>
        <v>43830</v>
      </c>
      <c r="D16" s="322">
        <f t="shared" si="0"/>
        <v>43831</v>
      </c>
      <c r="E16" s="105">
        <f t="shared" si="0"/>
        <v>43832</v>
      </c>
      <c r="F16" s="105">
        <f t="shared" si="0"/>
        <v>43833</v>
      </c>
      <c r="H16" s="393"/>
    </row>
    <row r="17" spans="2:8" ht="12" customHeight="1">
      <c r="B17" s="105">
        <f t="shared" si="0"/>
        <v>43836</v>
      </c>
      <c r="C17" s="241">
        <f t="shared" si="0"/>
        <v>43837</v>
      </c>
      <c r="D17" s="105">
        <f t="shared" si="0"/>
        <v>43838</v>
      </c>
      <c r="E17" s="105">
        <f t="shared" si="0"/>
        <v>43839</v>
      </c>
      <c r="F17" s="105">
        <f t="shared" si="0"/>
        <v>43840</v>
      </c>
      <c r="H17" s="393"/>
    </row>
    <row r="18" spans="2:13" ht="12" customHeight="1">
      <c r="B18" s="105">
        <f t="shared" si="0"/>
        <v>43843</v>
      </c>
      <c r="C18" s="241">
        <f t="shared" si="0"/>
        <v>43844</v>
      </c>
      <c r="D18" s="105">
        <f t="shared" si="0"/>
        <v>43845</v>
      </c>
      <c r="E18" s="105">
        <f t="shared" si="0"/>
        <v>43846</v>
      </c>
      <c r="F18" s="105">
        <f t="shared" si="0"/>
        <v>43847</v>
      </c>
      <c r="H18" s="393"/>
      <c r="M18" s="243"/>
    </row>
    <row r="19" spans="2:8" ht="12" customHeight="1">
      <c r="B19" s="105">
        <f t="shared" si="0"/>
        <v>43850</v>
      </c>
      <c r="C19" s="241">
        <f t="shared" si="0"/>
        <v>43851</v>
      </c>
      <c r="D19" s="105">
        <f t="shared" si="0"/>
        <v>43852</v>
      </c>
      <c r="E19" s="105">
        <f t="shared" si="0"/>
        <v>43853</v>
      </c>
      <c r="F19" s="105">
        <f t="shared" si="0"/>
        <v>43854</v>
      </c>
      <c r="H19" s="393"/>
    </row>
    <row r="20" ht="12" customHeight="1"/>
    <row r="21" spans="1:9" ht="5.25" customHeight="1" thickBot="1">
      <c r="A21" s="106"/>
      <c r="B21" s="106"/>
      <c r="C21" s="106"/>
      <c r="D21" s="106"/>
      <c r="E21" s="106"/>
      <c r="F21" s="106"/>
      <c r="G21" s="106"/>
      <c r="H21" s="106"/>
      <c r="I21" s="106"/>
    </row>
    <row r="22" spans="1:6" ht="5.25" customHeight="1">
      <c r="A22" s="107"/>
      <c r="B22" s="107"/>
      <c r="C22" s="107"/>
      <c r="D22" s="107"/>
      <c r="E22" s="107"/>
      <c r="F22" s="107"/>
    </row>
    <row r="23" spans="1:6" ht="13.5" customHeight="1">
      <c r="A23" s="107"/>
      <c r="B23" s="107"/>
      <c r="C23" s="107"/>
      <c r="D23" s="107"/>
      <c r="E23" s="107"/>
      <c r="F23" s="107"/>
    </row>
    <row r="24" spans="1:6" ht="13.5" customHeight="1">
      <c r="A24" s="107"/>
      <c r="F24"/>
    </row>
    <row r="25" spans="2:8" ht="12" customHeight="1">
      <c r="B25" s="105">
        <v>43857</v>
      </c>
      <c r="C25" s="241">
        <f>B25+1</f>
        <v>43858</v>
      </c>
      <c r="D25" s="105">
        <f>C25+1</f>
        <v>43859</v>
      </c>
      <c r="E25" s="105">
        <f>B25+3</f>
        <v>43860</v>
      </c>
      <c r="F25" s="105">
        <f>E25+1</f>
        <v>43861</v>
      </c>
      <c r="H25" s="393" t="s">
        <v>43</v>
      </c>
    </row>
    <row r="26" spans="2:8" ht="12" customHeight="1">
      <c r="B26" s="105">
        <f aca="true" t="shared" si="1" ref="B26:B41">B25+7</f>
        <v>43864</v>
      </c>
      <c r="C26" s="241">
        <f aca="true" t="shared" si="2" ref="C26:C41">C25+7</f>
        <v>43865</v>
      </c>
      <c r="D26" s="105">
        <f aca="true" t="shared" si="3" ref="D26:D41">D25+7</f>
        <v>43866</v>
      </c>
      <c r="E26" s="105">
        <f aca="true" t="shared" si="4" ref="E26:E41">E25+7</f>
        <v>43867</v>
      </c>
      <c r="F26" s="105">
        <f aca="true" t="shared" si="5" ref="F26:F41">F25+7</f>
        <v>43868</v>
      </c>
      <c r="H26" s="393"/>
    </row>
    <row r="27" spans="2:8" ht="12" customHeight="1" thickBot="1">
      <c r="B27" s="105">
        <f t="shared" si="1"/>
        <v>43871</v>
      </c>
      <c r="C27" s="241">
        <f t="shared" si="2"/>
        <v>43872</v>
      </c>
      <c r="D27" s="105">
        <f t="shared" si="3"/>
        <v>43873</v>
      </c>
      <c r="E27" s="105">
        <f t="shared" si="4"/>
        <v>43874</v>
      </c>
      <c r="F27" s="105">
        <f t="shared" si="5"/>
        <v>43875</v>
      </c>
      <c r="H27" s="393"/>
    </row>
    <row r="28" spans="2:11" ht="12" customHeight="1">
      <c r="B28" s="105">
        <f t="shared" si="1"/>
        <v>43878</v>
      </c>
      <c r="C28" s="241">
        <f t="shared" si="2"/>
        <v>43879</v>
      </c>
      <c r="D28" s="105">
        <f t="shared" si="3"/>
        <v>43880</v>
      </c>
      <c r="E28" s="105">
        <f t="shared" si="4"/>
        <v>43881</v>
      </c>
      <c r="F28" s="105">
        <f t="shared" si="5"/>
        <v>43882</v>
      </c>
      <c r="H28" s="393"/>
      <c r="J28" s="229" t="s">
        <v>139</v>
      </c>
      <c r="K28" s="104" t="s">
        <v>140</v>
      </c>
    </row>
    <row r="29" spans="2:11" ht="12" customHeight="1">
      <c r="B29" s="303">
        <f t="shared" si="1"/>
        <v>43885</v>
      </c>
      <c r="C29" s="241">
        <f t="shared" si="2"/>
        <v>43886</v>
      </c>
      <c r="D29" s="303">
        <f t="shared" si="3"/>
        <v>43887</v>
      </c>
      <c r="E29" s="303">
        <f t="shared" si="4"/>
        <v>43888</v>
      </c>
      <c r="F29" s="303">
        <f t="shared" si="5"/>
        <v>43889</v>
      </c>
      <c r="H29" s="393"/>
      <c r="J29" s="230" t="s">
        <v>139</v>
      </c>
      <c r="K29" s="104" t="s">
        <v>141</v>
      </c>
    </row>
    <row r="30" spans="1:11" ht="12" customHeight="1">
      <c r="A30" s="250" t="s">
        <v>103</v>
      </c>
      <c r="B30" s="105">
        <f t="shared" si="1"/>
        <v>43892</v>
      </c>
      <c r="C30" s="241">
        <f t="shared" si="2"/>
        <v>43893</v>
      </c>
      <c r="D30" s="105">
        <f t="shared" si="3"/>
        <v>43894</v>
      </c>
      <c r="E30" s="105">
        <f t="shared" si="4"/>
        <v>43895</v>
      </c>
      <c r="F30" s="105">
        <f t="shared" si="5"/>
        <v>43896</v>
      </c>
      <c r="H30" s="393"/>
      <c r="J30" s="320" t="s">
        <v>139</v>
      </c>
      <c r="K30" s="104" t="s">
        <v>270</v>
      </c>
    </row>
    <row r="31" spans="2:11" ht="12" customHeight="1">
      <c r="B31" s="105">
        <f t="shared" si="1"/>
        <v>43899</v>
      </c>
      <c r="C31" s="241">
        <f t="shared" si="2"/>
        <v>43900</v>
      </c>
      <c r="D31" s="105">
        <f t="shared" si="3"/>
        <v>43901</v>
      </c>
      <c r="E31" s="105">
        <f t="shared" si="4"/>
        <v>43902</v>
      </c>
      <c r="F31" s="105">
        <f t="shared" si="5"/>
        <v>43903</v>
      </c>
      <c r="H31" s="393"/>
      <c r="J31" s="319" t="s">
        <v>139</v>
      </c>
      <c r="K31" s="104" t="s">
        <v>269</v>
      </c>
    </row>
    <row r="32" spans="2:8" ht="12" customHeight="1">
      <c r="B32" s="105">
        <f t="shared" si="1"/>
        <v>43906</v>
      </c>
      <c r="C32" s="241">
        <f t="shared" si="2"/>
        <v>43907</v>
      </c>
      <c r="D32" s="105">
        <f t="shared" si="3"/>
        <v>43908</v>
      </c>
      <c r="E32" s="105">
        <f t="shared" si="4"/>
        <v>43909</v>
      </c>
      <c r="F32" s="105">
        <f t="shared" si="5"/>
        <v>43910</v>
      </c>
      <c r="H32" s="393"/>
    </row>
    <row r="33" spans="2:8" ht="12" customHeight="1">
      <c r="B33" s="105">
        <f t="shared" si="1"/>
        <v>43913</v>
      </c>
      <c r="C33" s="241">
        <f t="shared" si="2"/>
        <v>43914</v>
      </c>
      <c r="D33" s="105">
        <f t="shared" si="3"/>
        <v>43915</v>
      </c>
      <c r="E33" s="105">
        <f t="shared" si="4"/>
        <v>43916</v>
      </c>
      <c r="F33" s="105">
        <f t="shared" si="5"/>
        <v>43917</v>
      </c>
      <c r="H33" s="393"/>
    </row>
    <row r="34" spans="2:8" ht="12" customHeight="1">
      <c r="B34" s="105">
        <f t="shared" si="1"/>
        <v>43920</v>
      </c>
      <c r="C34" s="241">
        <f t="shared" si="2"/>
        <v>43921</v>
      </c>
      <c r="D34" s="105">
        <f t="shared" si="3"/>
        <v>43922</v>
      </c>
      <c r="E34" s="105">
        <f t="shared" si="4"/>
        <v>43923</v>
      </c>
      <c r="F34" s="105">
        <f t="shared" si="5"/>
        <v>43924</v>
      </c>
      <c r="H34" s="393"/>
    </row>
    <row r="35" spans="1:8" ht="12" customHeight="1">
      <c r="A35" s="394" t="s">
        <v>131</v>
      </c>
      <c r="B35" s="303">
        <f t="shared" si="1"/>
        <v>43927</v>
      </c>
      <c r="C35" s="241">
        <f t="shared" si="2"/>
        <v>43928</v>
      </c>
      <c r="D35" s="303">
        <f t="shared" si="3"/>
        <v>43929</v>
      </c>
      <c r="E35" s="303">
        <f t="shared" si="4"/>
        <v>43930</v>
      </c>
      <c r="F35" s="303">
        <f t="shared" si="5"/>
        <v>43931</v>
      </c>
      <c r="H35" s="393"/>
    </row>
    <row r="36" spans="1:8" ht="12" customHeight="1">
      <c r="A36" s="395"/>
      <c r="B36" s="322">
        <f t="shared" si="1"/>
        <v>43934</v>
      </c>
      <c r="C36" s="241">
        <f t="shared" si="2"/>
        <v>43935</v>
      </c>
      <c r="D36" s="303">
        <f t="shared" si="3"/>
        <v>43936</v>
      </c>
      <c r="E36" s="303">
        <f t="shared" si="4"/>
        <v>43937</v>
      </c>
      <c r="F36" s="303">
        <f t="shared" si="5"/>
        <v>43938</v>
      </c>
      <c r="H36" s="393"/>
    </row>
    <row r="37" spans="2:8" ht="12" customHeight="1">
      <c r="B37" s="105">
        <f t="shared" si="1"/>
        <v>43941</v>
      </c>
      <c r="C37" s="241">
        <f t="shared" si="2"/>
        <v>43942</v>
      </c>
      <c r="D37" s="105">
        <f t="shared" si="3"/>
        <v>43943</v>
      </c>
      <c r="E37" s="105">
        <f t="shared" si="4"/>
        <v>43944</v>
      </c>
      <c r="F37" s="105">
        <f t="shared" si="5"/>
        <v>43945</v>
      </c>
      <c r="H37" s="393"/>
    </row>
    <row r="38" spans="2:8" ht="12" customHeight="1">
      <c r="B38" s="105">
        <f t="shared" si="1"/>
        <v>43948</v>
      </c>
      <c r="C38" s="241">
        <f t="shared" si="2"/>
        <v>43949</v>
      </c>
      <c r="D38" s="105">
        <f t="shared" si="3"/>
        <v>43950</v>
      </c>
      <c r="E38" s="105">
        <f t="shared" si="4"/>
        <v>43951</v>
      </c>
      <c r="F38" s="105">
        <f t="shared" si="5"/>
        <v>43952</v>
      </c>
      <c r="H38" s="393"/>
    </row>
    <row r="39" spans="2:8" ht="12" customHeight="1">
      <c r="B39" s="105">
        <f t="shared" si="1"/>
        <v>43955</v>
      </c>
      <c r="C39" s="241">
        <f t="shared" si="2"/>
        <v>43956</v>
      </c>
      <c r="D39" s="105">
        <f t="shared" si="3"/>
        <v>43957</v>
      </c>
      <c r="E39" s="105">
        <f t="shared" si="4"/>
        <v>43958</v>
      </c>
      <c r="F39" s="105">
        <f t="shared" si="5"/>
        <v>43959</v>
      </c>
      <c r="H39" s="393"/>
    </row>
    <row r="40" spans="2:8" ht="12" customHeight="1">
      <c r="B40" s="105">
        <f t="shared" si="1"/>
        <v>43962</v>
      </c>
      <c r="C40" s="241">
        <f t="shared" si="2"/>
        <v>43963</v>
      </c>
      <c r="D40" s="105">
        <f t="shared" si="3"/>
        <v>43964</v>
      </c>
      <c r="E40" s="105">
        <f t="shared" si="4"/>
        <v>43965</v>
      </c>
      <c r="F40" s="105">
        <f t="shared" si="5"/>
        <v>43966</v>
      </c>
      <c r="H40" s="393"/>
    </row>
    <row r="41" spans="2:8" ht="12" customHeight="1">
      <c r="B41" s="105">
        <f t="shared" si="1"/>
        <v>43969</v>
      </c>
      <c r="C41" s="241">
        <f t="shared" si="2"/>
        <v>43970</v>
      </c>
      <c r="D41" s="105">
        <f t="shared" si="3"/>
        <v>43971</v>
      </c>
      <c r="E41" s="322">
        <f t="shared" si="4"/>
        <v>43972</v>
      </c>
      <c r="F41" s="105">
        <f t="shared" si="5"/>
        <v>43973</v>
      </c>
      <c r="H41" s="393"/>
    </row>
  </sheetData>
  <sheetProtection/>
  <mergeCells count="4">
    <mergeCell ref="A15:A16"/>
    <mergeCell ref="H25:H41"/>
    <mergeCell ref="H2:H19"/>
    <mergeCell ref="A35:A36"/>
  </mergeCells>
  <printOptions/>
  <pageMargins left="0.45" right="0.42"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8"/>
  </sheetPr>
  <dimension ref="B2:J28"/>
  <sheetViews>
    <sheetView zoomScalePageLayoutView="0" workbookViewId="0" topLeftCell="A1">
      <selection activeCell="H29" sqref="H29"/>
    </sheetView>
  </sheetViews>
  <sheetFormatPr defaultColWidth="12" defaultRowHeight="15"/>
  <cols>
    <col min="1" max="1" width="4.16015625" style="177" customWidth="1"/>
    <col min="2" max="2" width="12" style="177" customWidth="1"/>
    <col min="3" max="5" width="30.83203125" style="177" customWidth="1"/>
    <col min="6" max="6" width="4.16015625" style="177" customWidth="1"/>
    <col min="7" max="7" width="16" style="177" customWidth="1"/>
    <col min="8" max="8" width="23" style="177" customWidth="1"/>
    <col min="9" max="9" width="5.33203125" style="177" customWidth="1"/>
    <col min="10" max="10" width="2.83203125" style="177" customWidth="1"/>
    <col min="11" max="16384" width="12" style="177" customWidth="1"/>
  </cols>
  <sheetData>
    <row r="2" spans="3:5" ht="21">
      <c r="C2" s="399" t="s">
        <v>116</v>
      </c>
      <c r="D2" s="399"/>
      <c r="E2" s="399"/>
    </row>
    <row r="4" spans="3:5" s="181" customFormat="1" ht="28.5" customHeight="1">
      <c r="C4" s="182" t="s">
        <v>110</v>
      </c>
      <c r="D4" s="183" t="s">
        <v>111</v>
      </c>
      <c r="E4" s="184" t="s">
        <v>115</v>
      </c>
    </row>
    <row r="5" spans="2:10" ht="15" customHeight="1">
      <c r="B5" s="180">
        <v>1996</v>
      </c>
      <c r="C5" s="178" t="s">
        <v>105</v>
      </c>
      <c r="D5" s="396" t="s">
        <v>125</v>
      </c>
      <c r="E5" s="396" t="s">
        <v>129</v>
      </c>
      <c r="G5" s="185" t="s">
        <v>121</v>
      </c>
      <c r="H5" s="186"/>
      <c r="I5" s="186"/>
      <c r="J5" s="187"/>
    </row>
    <row r="6" spans="2:10" ht="15">
      <c r="B6" s="180">
        <v>1997</v>
      </c>
      <c r="C6" s="312" t="s">
        <v>218</v>
      </c>
      <c r="D6" s="397"/>
      <c r="E6" s="397"/>
      <c r="G6" s="195" t="s">
        <v>119</v>
      </c>
      <c r="H6" s="240" t="s">
        <v>206</v>
      </c>
      <c r="I6" s="240">
        <v>8</v>
      </c>
      <c r="J6" s="189"/>
    </row>
    <row r="7" spans="2:10" ht="15">
      <c r="B7" s="180">
        <v>1998</v>
      </c>
      <c r="C7" s="178" t="s">
        <v>106</v>
      </c>
      <c r="D7" s="397"/>
      <c r="E7" s="397"/>
      <c r="G7" s="190"/>
      <c r="H7" s="188" t="s">
        <v>2</v>
      </c>
      <c r="I7" s="188">
        <v>7</v>
      </c>
      <c r="J7" s="189"/>
    </row>
    <row r="8" spans="2:10" ht="15">
      <c r="B8" s="180">
        <v>1999</v>
      </c>
      <c r="C8" s="178" t="s">
        <v>106</v>
      </c>
      <c r="D8" s="397"/>
      <c r="E8" s="397"/>
      <c r="G8" s="190"/>
      <c r="H8" s="240" t="s">
        <v>219</v>
      </c>
      <c r="I8" s="188">
        <v>6</v>
      </c>
      <c r="J8" s="189"/>
    </row>
    <row r="9" spans="2:10" ht="15">
      <c r="B9" s="180">
        <v>2000</v>
      </c>
      <c r="C9" s="178" t="s">
        <v>107</v>
      </c>
      <c r="D9" s="397"/>
      <c r="E9" s="397"/>
      <c r="G9" s="190"/>
      <c r="H9" s="188" t="s">
        <v>117</v>
      </c>
      <c r="I9" s="188">
        <v>1</v>
      </c>
      <c r="J9" s="189"/>
    </row>
    <row r="10" spans="2:10" ht="15">
      <c r="B10" s="180">
        <v>2001</v>
      </c>
      <c r="C10" s="178" t="s">
        <v>107</v>
      </c>
      <c r="D10" s="397"/>
      <c r="E10" s="397"/>
      <c r="G10" s="190"/>
      <c r="H10" s="188" t="s">
        <v>118</v>
      </c>
      <c r="I10" s="188">
        <v>1</v>
      </c>
      <c r="J10" s="189"/>
    </row>
    <row r="11" spans="2:10" ht="15">
      <c r="B11" s="180">
        <v>2002</v>
      </c>
      <c r="C11" s="178" t="s">
        <v>107</v>
      </c>
      <c r="D11" s="397"/>
      <c r="E11" s="397"/>
      <c r="G11" s="190"/>
      <c r="H11" s="188" t="s">
        <v>112</v>
      </c>
      <c r="I11" s="188">
        <v>1</v>
      </c>
      <c r="J11" s="189"/>
    </row>
    <row r="12" spans="2:10" ht="15">
      <c r="B12" s="180">
        <v>2003</v>
      </c>
      <c r="C12" s="178" t="s">
        <v>107</v>
      </c>
      <c r="D12" s="397"/>
      <c r="E12" s="397"/>
      <c r="G12" s="190"/>
      <c r="H12" s="188"/>
      <c r="I12" s="188"/>
      <c r="J12" s="189"/>
    </row>
    <row r="13" spans="2:10" ht="15">
      <c r="B13" s="180">
        <v>2004</v>
      </c>
      <c r="C13" s="178" t="s">
        <v>108</v>
      </c>
      <c r="D13" s="398"/>
      <c r="E13" s="397"/>
      <c r="G13" s="191" t="s">
        <v>120</v>
      </c>
      <c r="H13" s="188"/>
      <c r="I13" s="188"/>
      <c r="J13" s="189"/>
    </row>
    <row r="14" spans="2:10" ht="15">
      <c r="B14" s="180">
        <v>2005</v>
      </c>
      <c r="C14" s="178" t="s">
        <v>109</v>
      </c>
      <c r="D14" s="178" t="s">
        <v>112</v>
      </c>
      <c r="E14" s="397"/>
      <c r="G14" s="195" t="s">
        <v>122</v>
      </c>
      <c r="H14" s="240" t="s">
        <v>163</v>
      </c>
      <c r="I14" s="240">
        <v>8</v>
      </c>
      <c r="J14" s="189"/>
    </row>
    <row r="15" spans="2:10" ht="15">
      <c r="B15" s="180">
        <v>2006</v>
      </c>
      <c r="C15" s="247" t="s">
        <v>218</v>
      </c>
      <c r="D15" s="179" t="s">
        <v>113</v>
      </c>
      <c r="E15" s="397"/>
      <c r="G15" s="190"/>
      <c r="H15" s="240" t="s">
        <v>219</v>
      </c>
      <c r="I15" s="188">
        <v>4</v>
      </c>
      <c r="J15" s="189"/>
    </row>
    <row r="16" spans="2:10" ht="15">
      <c r="B16" s="180">
        <v>2007</v>
      </c>
      <c r="C16" s="247" t="s">
        <v>218</v>
      </c>
      <c r="D16" s="178" t="s">
        <v>114</v>
      </c>
      <c r="E16" s="397"/>
      <c r="G16" s="190"/>
      <c r="H16" s="188" t="s">
        <v>112</v>
      </c>
      <c r="I16" s="188">
        <v>1</v>
      </c>
      <c r="J16" s="189"/>
    </row>
    <row r="17" spans="2:10" ht="15">
      <c r="B17" s="180">
        <v>2008</v>
      </c>
      <c r="C17" s="178" t="s">
        <v>114</v>
      </c>
      <c r="D17" s="312" t="s">
        <v>218</v>
      </c>
      <c r="E17" s="397"/>
      <c r="G17" s="190"/>
      <c r="H17" s="188" t="s">
        <v>2</v>
      </c>
      <c r="I17" s="188">
        <v>1</v>
      </c>
      <c r="J17" s="189"/>
    </row>
    <row r="18" spans="2:10" ht="15">
      <c r="B18" s="180">
        <v>2009</v>
      </c>
      <c r="C18" s="178" t="s">
        <v>107</v>
      </c>
      <c r="D18" s="178" t="s">
        <v>114</v>
      </c>
      <c r="E18" s="397"/>
      <c r="G18" s="190"/>
      <c r="H18" s="188"/>
      <c r="I18" s="188"/>
      <c r="J18" s="189"/>
    </row>
    <row r="19" spans="2:10" ht="15">
      <c r="B19" s="180">
        <v>2010</v>
      </c>
      <c r="C19" s="247" t="s">
        <v>218</v>
      </c>
      <c r="D19" s="178" t="s">
        <v>114</v>
      </c>
      <c r="E19" s="397"/>
      <c r="G19" s="191" t="s">
        <v>123</v>
      </c>
      <c r="H19" s="188"/>
      <c r="I19" s="188"/>
      <c r="J19" s="189"/>
    </row>
    <row r="20" spans="2:10" ht="15">
      <c r="B20" s="180">
        <v>2011</v>
      </c>
      <c r="C20" s="247" t="s">
        <v>218</v>
      </c>
      <c r="D20" s="312" t="s">
        <v>218</v>
      </c>
      <c r="E20" s="398"/>
      <c r="G20" s="195" t="s">
        <v>124</v>
      </c>
      <c r="H20" s="240" t="s">
        <v>221</v>
      </c>
      <c r="I20" s="188">
        <v>4</v>
      </c>
      <c r="J20" s="189"/>
    </row>
    <row r="21" spans="2:10" ht="15">
      <c r="B21" s="180">
        <v>2012</v>
      </c>
      <c r="C21" s="178" t="s">
        <v>107</v>
      </c>
      <c r="D21" s="312" t="s">
        <v>218</v>
      </c>
      <c r="E21" s="178" t="s">
        <v>107</v>
      </c>
      <c r="G21" s="192"/>
      <c r="H21" s="193" t="s">
        <v>2</v>
      </c>
      <c r="I21" s="193">
        <v>2</v>
      </c>
      <c r="J21" s="194"/>
    </row>
    <row r="22" spans="2:5" ht="15">
      <c r="B22" s="180">
        <v>2013</v>
      </c>
      <c r="C22" s="178" t="s">
        <v>53</v>
      </c>
      <c r="D22" s="312" t="s">
        <v>218</v>
      </c>
      <c r="E22" s="178" t="s">
        <v>53</v>
      </c>
    </row>
    <row r="23" spans="2:5" ht="15">
      <c r="B23" s="180">
        <v>2014</v>
      </c>
      <c r="C23" s="178" t="s">
        <v>107</v>
      </c>
      <c r="D23" s="178" t="s">
        <v>107</v>
      </c>
      <c r="E23" s="178" t="s">
        <v>107</v>
      </c>
    </row>
    <row r="24" spans="2:5" ht="15">
      <c r="B24" s="180">
        <v>2015</v>
      </c>
      <c r="C24" s="178" t="s">
        <v>53</v>
      </c>
      <c r="D24" s="178" t="s">
        <v>53</v>
      </c>
      <c r="E24" s="178" t="s">
        <v>53</v>
      </c>
    </row>
    <row r="25" spans="2:5" ht="15">
      <c r="B25" s="180">
        <v>2016</v>
      </c>
      <c r="C25" s="178" t="s">
        <v>53</v>
      </c>
      <c r="D25" s="178" t="s">
        <v>53</v>
      </c>
      <c r="E25" s="178" t="s">
        <v>53</v>
      </c>
    </row>
    <row r="26" spans="2:5" ht="15">
      <c r="B26" s="180">
        <v>2017</v>
      </c>
      <c r="C26" s="247" t="s">
        <v>218</v>
      </c>
      <c r="D26" s="247" t="s">
        <v>137</v>
      </c>
      <c r="E26" s="179" t="s">
        <v>220</v>
      </c>
    </row>
    <row r="27" spans="2:5" ht="15">
      <c r="B27" s="180">
        <v>2018</v>
      </c>
      <c r="C27" s="247" t="s">
        <v>137</v>
      </c>
      <c r="D27" s="247" t="s">
        <v>137</v>
      </c>
      <c r="E27" s="247" t="s">
        <v>137</v>
      </c>
    </row>
    <row r="28" spans="2:5" ht="15">
      <c r="B28" s="180">
        <v>2019</v>
      </c>
      <c r="C28" s="247" t="s">
        <v>137</v>
      </c>
      <c r="D28" s="247" t="s">
        <v>137</v>
      </c>
      <c r="E28" s="247" t="s">
        <v>137</v>
      </c>
    </row>
  </sheetData>
  <sheetProtection/>
  <mergeCells count="3">
    <mergeCell ref="D5:D13"/>
    <mergeCell ref="E5:E20"/>
    <mergeCell ref="C2:E2"/>
  </mergeCells>
  <printOptions/>
  <pageMargins left="0.787401575" right="0.787401575" top="0.984251969" bottom="0.984251969" header="0.4921259845" footer="0.492125984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5"/>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5"/>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Actiris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dvanaffelterre</dc:creator>
  <cp:keywords/>
  <dc:description/>
  <cp:lastModifiedBy>VAN AFFELTERRE Didier</cp:lastModifiedBy>
  <cp:lastPrinted>2019-09-11T12:02:52Z</cp:lastPrinted>
  <dcterms:created xsi:type="dcterms:W3CDTF">2011-09-26T11:46:13Z</dcterms:created>
  <dcterms:modified xsi:type="dcterms:W3CDTF">2019-10-18T13:52:56Z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